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udy\Desktop\New FF's\"/>
    </mc:Choice>
  </mc:AlternateContent>
  <bookViews>
    <workbookView xWindow="0" yWindow="0" windowWidth="19200" windowHeight="6950"/>
  </bookViews>
  <sheets>
    <sheet name="256 Day 2017" sheetId="9" r:id="rId1"/>
    <sheet name="Hourly Salary Schedule 2017" sheetId="10" r:id="rId2"/>
  </sheets>
  <definedNames>
    <definedName name="Monthly">'256 Day 2017'!$C$5</definedName>
  </definedNames>
  <calcPr calcId="171027"/>
</workbook>
</file>

<file path=xl/calcChain.xml><?xml version="1.0" encoding="utf-8"?>
<calcChain xmlns="http://schemas.openxmlformats.org/spreadsheetml/2006/main">
  <c r="C42" i="9" l="1"/>
  <c r="C41" i="9"/>
  <c r="C38" i="9"/>
  <c r="C37" i="9"/>
  <c r="C34" i="9"/>
  <c r="C33" i="9"/>
  <c r="C30" i="9"/>
  <c r="C29" i="9"/>
  <c r="C26" i="9"/>
  <c r="C25" i="9"/>
  <c r="C22" i="9"/>
  <c r="C21" i="9"/>
  <c r="C18" i="9"/>
  <c r="C17" i="9"/>
  <c r="C10" i="9"/>
  <c r="D8" i="9"/>
  <c r="C13" i="9"/>
  <c r="C6" i="9"/>
  <c r="D4" i="9"/>
  <c r="D5" i="9" s="1"/>
  <c r="C5" i="9"/>
  <c r="C9" i="9"/>
  <c r="D41" i="10"/>
  <c r="E41" i="10"/>
  <c r="F41" i="10" s="1"/>
  <c r="G41" i="10" s="1"/>
  <c r="H41" i="10"/>
  <c r="I41" i="10" s="1"/>
  <c r="J41" i="10" s="1"/>
  <c r="K41" i="10" s="1"/>
  <c r="L41" i="10" s="1"/>
  <c r="M41" i="10" s="1"/>
  <c r="N41" i="10" s="1"/>
  <c r="O41" i="10" s="1"/>
  <c r="P41" i="10" s="1"/>
  <c r="Q41" i="10" s="1"/>
  <c r="R41" i="10" s="1"/>
  <c r="S41" i="10" s="1"/>
  <c r="T41" i="10" s="1"/>
  <c r="U41" i="10" s="1"/>
  <c r="V41" i="10" s="1"/>
  <c r="D37" i="10"/>
  <c r="E37" i="10" s="1"/>
  <c r="F37" i="10" s="1"/>
  <c r="G37" i="10" s="1"/>
  <c r="H37" i="10" s="1"/>
  <c r="I37" i="10" s="1"/>
  <c r="J37" i="10" s="1"/>
  <c r="K37" i="10" s="1"/>
  <c r="L37" i="10" s="1"/>
  <c r="M37" i="10" s="1"/>
  <c r="N37" i="10" s="1"/>
  <c r="O37" i="10" s="1"/>
  <c r="P37" i="10" s="1"/>
  <c r="Q37" i="10" s="1"/>
  <c r="R37" i="10" s="1"/>
  <c r="S37" i="10" s="1"/>
  <c r="T37" i="10" s="1"/>
  <c r="U37" i="10" s="1"/>
  <c r="V37" i="10" s="1"/>
  <c r="D33" i="10"/>
  <c r="E33" i="10" s="1"/>
  <c r="F33" i="10" s="1"/>
  <c r="G33" i="10" s="1"/>
  <c r="H33" i="10" s="1"/>
  <c r="I33" i="10" s="1"/>
  <c r="J33" i="10" s="1"/>
  <c r="K33" i="10" s="1"/>
  <c r="L33" i="10" s="1"/>
  <c r="M33" i="10" s="1"/>
  <c r="N33" i="10" s="1"/>
  <c r="O33" i="10" s="1"/>
  <c r="P33" i="10" s="1"/>
  <c r="Q33" i="10" s="1"/>
  <c r="R33" i="10" s="1"/>
  <c r="S33" i="10" s="1"/>
  <c r="T33" i="10" s="1"/>
  <c r="U33" i="10" s="1"/>
  <c r="V33" i="10" s="1"/>
  <c r="D29" i="10"/>
  <c r="E29" i="10" s="1"/>
  <c r="F29" i="10" s="1"/>
  <c r="G29" i="10" s="1"/>
  <c r="H29" i="10" s="1"/>
  <c r="I29" i="10" s="1"/>
  <c r="J29" i="10" s="1"/>
  <c r="K29" i="10" s="1"/>
  <c r="L29" i="10" s="1"/>
  <c r="M29" i="10" s="1"/>
  <c r="N29" i="10" s="1"/>
  <c r="O29" i="10" s="1"/>
  <c r="P29" i="10" s="1"/>
  <c r="Q29" i="10" s="1"/>
  <c r="R29" i="10" s="1"/>
  <c r="S29" i="10" s="1"/>
  <c r="T29" i="10" s="1"/>
  <c r="U29" i="10" s="1"/>
  <c r="V29" i="10" s="1"/>
  <c r="D25" i="10"/>
  <c r="E25" i="10" s="1"/>
  <c r="F25" i="10" s="1"/>
  <c r="G25" i="10" s="1"/>
  <c r="H25" i="10" s="1"/>
  <c r="I25" i="10" s="1"/>
  <c r="J25" i="10" s="1"/>
  <c r="K25" i="10" s="1"/>
  <c r="L25" i="10"/>
  <c r="M25" i="10" s="1"/>
  <c r="N25" i="10" s="1"/>
  <c r="O25" i="10" s="1"/>
  <c r="P25" i="10" s="1"/>
  <c r="Q25" i="10" s="1"/>
  <c r="R25" i="10" s="1"/>
  <c r="S25" i="10" s="1"/>
  <c r="T25" i="10" s="1"/>
  <c r="U25" i="10" s="1"/>
  <c r="V25" i="10" s="1"/>
  <c r="D21" i="10"/>
  <c r="E21" i="10" s="1"/>
  <c r="F21" i="10" s="1"/>
  <c r="G21" i="10" s="1"/>
  <c r="H21" i="10" s="1"/>
  <c r="I21" i="10" s="1"/>
  <c r="J21" i="10" s="1"/>
  <c r="K21" i="10" s="1"/>
  <c r="L21" i="10" s="1"/>
  <c r="M21" i="10" s="1"/>
  <c r="N21" i="10" s="1"/>
  <c r="O21" i="10" s="1"/>
  <c r="P21" i="10" s="1"/>
  <c r="Q21" i="10" s="1"/>
  <c r="R21" i="10" s="1"/>
  <c r="S21" i="10" s="1"/>
  <c r="T21" i="10" s="1"/>
  <c r="U21" i="10" s="1"/>
  <c r="V21" i="10" s="1"/>
  <c r="D17" i="10"/>
  <c r="E17" i="10" s="1"/>
  <c r="F17" i="10" s="1"/>
  <c r="G17" i="10" s="1"/>
  <c r="H17" i="10" s="1"/>
  <c r="I17" i="10" s="1"/>
  <c r="J17" i="10" s="1"/>
  <c r="K17" i="10" s="1"/>
  <c r="L17" i="10" s="1"/>
  <c r="M17" i="10" s="1"/>
  <c r="N17" i="10" s="1"/>
  <c r="O17" i="10" s="1"/>
  <c r="P17" i="10" s="1"/>
  <c r="Q17" i="10" s="1"/>
  <c r="R17" i="10" s="1"/>
  <c r="S17" i="10" s="1"/>
  <c r="T17" i="10" s="1"/>
  <c r="U17" i="10" s="1"/>
  <c r="V17" i="10" s="1"/>
  <c r="D13" i="10"/>
  <c r="E13" i="10" s="1"/>
  <c r="F13" i="10" s="1"/>
  <c r="G13" i="10" s="1"/>
  <c r="H13" i="10" s="1"/>
  <c r="I13" i="10" s="1"/>
  <c r="J13" i="10" s="1"/>
  <c r="K13" i="10" s="1"/>
  <c r="L13" i="10" s="1"/>
  <c r="M13" i="10" s="1"/>
  <c r="N13" i="10" s="1"/>
  <c r="O13" i="10" s="1"/>
  <c r="P13" i="10" s="1"/>
  <c r="Q13" i="10" s="1"/>
  <c r="R13" i="10" s="1"/>
  <c r="S13" i="10" s="1"/>
  <c r="T13" i="10" s="1"/>
  <c r="U13" i="10" s="1"/>
  <c r="V13" i="10" s="1"/>
  <c r="D9" i="10"/>
  <c r="E9" i="10" s="1"/>
  <c r="F9" i="10"/>
  <c r="G9" i="10" s="1"/>
  <c r="H9" i="10" s="1"/>
  <c r="I9" i="10" s="1"/>
  <c r="J9" i="10" s="1"/>
  <c r="K9" i="10" s="1"/>
  <c r="L9" i="10" s="1"/>
  <c r="M9" i="10" s="1"/>
  <c r="N9" i="10" s="1"/>
  <c r="O9" i="10" s="1"/>
  <c r="P9" i="10" s="1"/>
  <c r="Q9" i="10" s="1"/>
  <c r="R9" i="10" s="1"/>
  <c r="S9" i="10" s="1"/>
  <c r="T9" i="10" s="1"/>
  <c r="U9" i="10" s="1"/>
  <c r="V9" i="10" s="1"/>
  <c r="D5" i="10"/>
  <c r="E5" i="10"/>
  <c r="F5" i="10" s="1"/>
  <c r="G5" i="10"/>
  <c r="H5" i="10" s="1"/>
  <c r="I5" i="10" s="1"/>
  <c r="J5" i="10" s="1"/>
  <c r="K5" i="10" s="1"/>
  <c r="L5" i="10" s="1"/>
  <c r="M5" i="10" s="1"/>
  <c r="N5" i="10" s="1"/>
  <c r="O5" i="10"/>
  <c r="P5" i="10" s="1"/>
  <c r="Q5" i="10" s="1"/>
  <c r="R5" i="10" s="1"/>
  <c r="S5" i="10" s="1"/>
  <c r="T5" i="10" s="1"/>
  <c r="U5" i="10" s="1"/>
  <c r="V5" i="10" s="1"/>
  <c r="D28" i="9"/>
  <c r="D30" i="9" s="1"/>
  <c r="D40" i="9"/>
  <c r="D41" i="9" s="1"/>
  <c r="D36" i="9"/>
  <c r="D32" i="9"/>
  <c r="D33" i="9" s="1"/>
  <c r="D24" i="9"/>
  <c r="D20" i="9"/>
  <c r="D16" i="9"/>
  <c r="D17" i="9"/>
  <c r="C14" i="9"/>
  <c r="D12" i="9"/>
  <c r="E16" i="9"/>
  <c r="E40" i="9"/>
  <c r="E41" i="9" s="1"/>
  <c r="E42" i="9"/>
  <c r="F40" i="9"/>
  <c r="F42" i="9" s="1"/>
  <c r="D18" i="9"/>
  <c r="D42" i="9"/>
  <c r="F41" i="9"/>
  <c r="G40" i="9"/>
  <c r="E28" i="9" l="1"/>
  <c r="D29" i="9"/>
  <c r="D13" i="9"/>
  <c r="E12" i="9"/>
  <c r="D14" i="9"/>
  <c r="D21" i="9"/>
  <c r="E20" i="9"/>
  <c r="D22" i="9"/>
  <c r="D6" i="9"/>
  <c r="E36" i="9"/>
  <c r="D37" i="9"/>
  <c r="E8" i="9"/>
  <c r="D9" i="9"/>
  <c r="D10" i="9"/>
  <c r="D38" i="9"/>
  <c r="E4" i="9"/>
  <c r="G42" i="9"/>
  <c r="H40" i="9"/>
  <c r="E30" i="9"/>
  <c r="F28" i="9"/>
  <c r="E29" i="9"/>
  <c r="E24" i="9"/>
  <c r="D25" i="9"/>
  <c r="D26" i="9"/>
  <c r="G41" i="9"/>
  <c r="F16" i="9"/>
  <c r="E18" i="9"/>
  <c r="E17" i="9"/>
  <c r="E32" i="9"/>
  <c r="D34" i="9"/>
  <c r="F24" i="9" l="1"/>
  <c r="E25" i="9"/>
  <c r="E26" i="9"/>
  <c r="H42" i="9"/>
  <c r="H41" i="9"/>
  <c r="I40" i="9"/>
  <c r="F36" i="9"/>
  <c r="E38" i="9"/>
  <c r="E37" i="9"/>
  <c r="F32" i="9"/>
  <c r="E33" i="9"/>
  <c r="E34" i="9"/>
  <c r="G16" i="9"/>
  <c r="F18" i="9"/>
  <c r="F17" i="9"/>
  <c r="F29" i="9"/>
  <c r="G28" i="9"/>
  <c r="F30" i="9"/>
  <c r="E5" i="9"/>
  <c r="E6" i="9"/>
  <c r="F4" i="9"/>
  <c r="E10" i="9"/>
  <c r="F8" i="9"/>
  <c r="E9" i="9"/>
  <c r="E14" i="9"/>
  <c r="F12" i="9"/>
  <c r="E13" i="9"/>
  <c r="E22" i="9"/>
  <c r="F20" i="9"/>
  <c r="E21" i="9"/>
  <c r="G20" i="9" l="1"/>
  <c r="F22" i="9"/>
  <c r="F21" i="9"/>
  <c r="F5" i="9"/>
  <c r="G4" i="9"/>
  <c r="F6" i="9"/>
  <c r="G17" i="9"/>
  <c r="H16" i="9"/>
  <c r="G18" i="9"/>
  <c r="F26" i="9"/>
  <c r="G24" i="9"/>
  <c r="F25" i="9"/>
  <c r="F9" i="9"/>
  <c r="F10" i="9"/>
  <c r="G8" i="9"/>
  <c r="F38" i="9"/>
  <c r="F37" i="9"/>
  <c r="G36" i="9"/>
  <c r="G12" i="9"/>
  <c r="F13" i="9"/>
  <c r="F14" i="9"/>
  <c r="G32" i="9"/>
  <c r="F34" i="9"/>
  <c r="F33" i="9"/>
  <c r="I42" i="9"/>
  <c r="J40" i="9"/>
  <c r="I41" i="9"/>
  <c r="H28" i="9"/>
  <c r="G29" i="9"/>
  <c r="G30" i="9"/>
  <c r="J41" i="9" l="1"/>
  <c r="K40" i="9"/>
  <c r="J42" i="9"/>
  <c r="H30" i="9"/>
  <c r="I28" i="9"/>
  <c r="H29" i="9"/>
  <c r="H17" i="9"/>
  <c r="I16" i="9"/>
  <c r="H18" i="9"/>
  <c r="G14" i="9"/>
  <c r="G13" i="9"/>
  <c r="H12" i="9"/>
  <c r="H8" i="9"/>
  <c r="G10" i="9"/>
  <c r="G9" i="9"/>
  <c r="G26" i="9"/>
  <c r="G25" i="9"/>
  <c r="H24" i="9"/>
  <c r="G33" i="9"/>
  <c r="G34" i="9"/>
  <c r="H32" i="9"/>
  <c r="H36" i="9"/>
  <c r="G38" i="9"/>
  <c r="G37" i="9"/>
  <c r="G5" i="9"/>
  <c r="G6" i="9"/>
  <c r="H4" i="9"/>
  <c r="G22" i="9"/>
  <c r="G21" i="9"/>
  <c r="H20" i="9"/>
  <c r="H13" i="9" l="1"/>
  <c r="I12" i="9"/>
  <c r="H14" i="9"/>
  <c r="H21" i="9"/>
  <c r="H22" i="9"/>
  <c r="I20" i="9"/>
  <c r="H37" i="9"/>
  <c r="H38" i="9"/>
  <c r="I36" i="9"/>
  <c r="H25" i="9"/>
  <c r="H26" i="9"/>
  <c r="I24" i="9"/>
  <c r="K41" i="9"/>
  <c r="L40" i="9"/>
  <c r="K42" i="9"/>
  <c r="J16" i="9"/>
  <c r="I17" i="9"/>
  <c r="I18" i="9"/>
  <c r="H5" i="9"/>
  <c r="I4" i="9"/>
  <c r="H6" i="9"/>
  <c r="H34" i="9"/>
  <c r="I32" i="9"/>
  <c r="H33" i="9"/>
  <c r="H9" i="9"/>
  <c r="H10" i="9"/>
  <c r="I8" i="9"/>
  <c r="I29" i="9"/>
  <c r="J28" i="9"/>
  <c r="I30" i="9"/>
  <c r="J29" i="9" l="1"/>
  <c r="K28" i="9"/>
  <c r="J30" i="9"/>
  <c r="J36" i="9"/>
  <c r="I38" i="9"/>
  <c r="I37" i="9"/>
  <c r="J4" i="9"/>
  <c r="I6" i="9"/>
  <c r="I5" i="9"/>
  <c r="K16" i="9"/>
  <c r="J18" i="9"/>
  <c r="J17" i="9"/>
  <c r="I25" i="9"/>
  <c r="I26" i="9"/>
  <c r="J24" i="9"/>
  <c r="J8" i="9"/>
  <c r="I9" i="9"/>
  <c r="I10" i="9"/>
  <c r="I34" i="9"/>
  <c r="I33" i="9"/>
  <c r="J32" i="9"/>
  <c r="L42" i="9"/>
  <c r="L41" i="9"/>
  <c r="M40" i="9"/>
  <c r="J20" i="9"/>
  <c r="I21" i="9"/>
  <c r="I22" i="9"/>
  <c r="J12" i="9"/>
  <c r="I13" i="9"/>
  <c r="I14" i="9"/>
  <c r="J22" i="9" l="1"/>
  <c r="K20" i="9"/>
  <c r="J21" i="9"/>
  <c r="J34" i="9"/>
  <c r="K32" i="9"/>
  <c r="J33" i="9"/>
  <c r="J14" i="9"/>
  <c r="J13" i="9"/>
  <c r="K12" i="9"/>
  <c r="P40" i="9"/>
  <c r="M41" i="9"/>
  <c r="M42" i="9"/>
  <c r="J9" i="9"/>
  <c r="J10" i="9"/>
  <c r="K8" i="9"/>
  <c r="K36" i="9"/>
  <c r="J38" i="9"/>
  <c r="J37" i="9"/>
  <c r="J25" i="9"/>
  <c r="J26" i="9"/>
  <c r="K24" i="9"/>
  <c r="J5" i="9"/>
  <c r="J6" i="9"/>
  <c r="K4" i="9"/>
  <c r="K17" i="9"/>
  <c r="L16" i="9"/>
  <c r="K18" i="9"/>
  <c r="K29" i="9"/>
  <c r="K30" i="9"/>
  <c r="L28" i="9"/>
  <c r="L24" i="9" l="1"/>
  <c r="K26" i="9"/>
  <c r="K25" i="9"/>
  <c r="L12" i="9"/>
  <c r="K14" i="9"/>
  <c r="K13" i="9"/>
  <c r="K33" i="9"/>
  <c r="K34" i="9"/>
  <c r="L32" i="9"/>
  <c r="K5" i="9"/>
  <c r="L4" i="9"/>
  <c r="K6" i="9"/>
  <c r="L36" i="9"/>
  <c r="K38" i="9"/>
  <c r="K37" i="9"/>
  <c r="K10" i="9"/>
  <c r="K9" i="9"/>
  <c r="L8" i="9"/>
  <c r="L30" i="9"/>
  <c r="L29" i="9"/>
  <c r="M28" i="9"/>
  <c r="L18" i="9"/>
  <c r="M16" i="9"/>
  <c r="L17" i="9"/>
  <c r="P42" i="9"/>
  <c r="P41" i="9"/>
  <c r="Q40" i="9"/>
  <c r="K21" i="9"/>
  <c r="L20" i="9"/>
  <c r="K22" i="9"/>
  <c r="L22" i="9" l="1"/>
  <c r="L21" i="9"/>
  <c r="M20" i="9"/>
  <c r="M30" i="9"/>
  <c r="M29" i="9"/>
  <c r="P28" i="9"/>
  <c r="L37" i="9"/>
  <c r="M36" i="9"/>
  <c r="L38" i="9"/>
  <c r="L34" i="9"/>
  <c r="L33" i="9"/>
  <c r="M32" i="9"/>
  <c r="L25" i="9"/>
  <c r="M24" i="9"/>
  <c r="L26" i="9"/>
  <c r="L14" i="9"/>
  <c r="M12" i="9"/>
  <c r="L13" i="9"/>
  <c r="Q42" i="9"/>
  <c r="R40" i="9"/>
  <c r="Q41" i="9"/>
  <c r="P16" i="9"/>
  <c r="M18" i="9"/>
  <c r="M17" i="9"/>
  <c r="L6" i="9"/>
  <c r="M4" i="9"/>
  <c r="L5" i="9"/>
  <c r="L9" i="9"/>
  <c r="L10" i="9"/>
  <c r="M8" i="9"/>
  <c r="P12" i="9" l="1"/>
  <c r="M14" i="9"/>
  <c r="M13" i="9"/>
  <c r="R41" i="9"/>
  <c r="S40" i="9"/>
  <c r="R42" i="9"/>
  <c r="P32" i="9"/>
  <c r="M34" i="9"/>
  <c r="M33" i="9"/>
  <c r="M37" i="9"/>
  <c r="P36" i="9"/>
  <c r="M38" i="9"/>
  <c r="M22" i="9"/>
  <c r="P20" i="9"/>
  <c r="M21" i="9"/>
  <c r="M9" i="9"/>
  <c r="P8" i="9"/>
  <c r="M10" i="9"/>
  <c r="M6" i="9"/>
  <c r="M5" i="9"/>
  <c r="P4" i="9"/>
  <c r="P17" i="9"/>
  <c r="Q16" i="9"/>
  <c r="P18" i="9"/>
  <c r="M25" i="9"/>
  <c r="P24" i="9"/>
  <c r="M26" i="9"/>
  <c r="P29" i="9"/>
  <c r="Q28" i="9"/>
  <c r="P30" i="9"/>
  <c r="Q30" i="9" l="1"/>
  <c r="Q29" i="9"/>
  <c r="R28" i="9"/>
  <c r="Q4" i="9"/>
  <c r="P6" i="9"/>
  <c r="P5" i="9"/>
  <c r="Q8" i="9"/>
  <c r="P10" i="9"/>
  <c r="P9" i="9"/>
  <c r="T40" i="9"/>
  <c r="S41" i="9"/>
  <c r="S42" i="9"/>
  <c r="P14" i="9"/>
  <c r="P13" i="9"/>
  <c r="Q12" i="9"/>
  <c r="R16" i="9"/>
  <c r="Q18" i="9"/>
  <c r="Q17" i="9"/>
  <c r="Q36" i="9"/>
  <c r="P37" i="9"/>
  <c r="P38" i="9"/>
  <c r="P34" i="9"/>
  <c r="P33" i="9"/>
  <c r="Q32" i="9"/>
  <c r="P26" i="9"/>
  <c r="P25" i="9"/>
  <c r="Q24" i="9"/>
  <c r="Q20" i="9"/>
  <c r="P21" i="9"/>
  <c r="P22" i="9"/>
  <c r="Q33" i="9" l="1"/>
  <c r="Q34" i="9"/>
  <c r="R32" i="9"/>
  <c r="R18" i="9"/>
  <c r="R17" i="9"/>
  <c r="S16" i="9"/>
  <c r="Q25" i="9"/>
  <c r="R24" i="9"/>
  <c r="Q26" i="9"/>
  <c r="Q38" i="9"/>
  <c r="Q37" i="9"/>
  <c r="R36" i="9"/>
  <c r="Q14" i="9"/>
  <c r="Q13" i="9"/>
  <c r="R12" i="9"/>
  <c r="Q9" i="9"/>
  <c r="Q10" i="9"/>
  <c r="R8" i="9"/>
  <c r="R30" i="9"/>
  <c r="S28" i="9"/>
  <c r="R29" i="9"/>
  <c r="T42" i="9"/>
  <c r="T41" i="9"/>
  <c r="U40" i="9"/>
  <c r="Q22" i="9"/>
  <c r="Q21" i="9"/>
  <c r="R20" i="9"/>
  <c r="R4" i="9"/>
  <c r="Q6" i="9"/>
  <c r="Q5" i="9"/>
  <c r="R5" i="9" l="1"/>
  <c r="R6" i="9"/>
  <c r="S4" i="9"/>
  <c r="S30" i="9"/>
  <c r="S29" i="9"/>
  <c r="T28" i="9"/>
  <c r="R37" i="9"/>
  <c r="R38" i="9"/>
  <c r="S36" i="9"/>
  <c r="S12" i="9"/>
  <c r="R14" i="9"/>
  <c r="R13" i="9"/>
  <c r="R34" i="9"/>
  <c r="R33" i="9"/>
  <c r="S32" i="9"/>
  <c r="S8" i="9"/>
  <c r="R9" i="9"/>
  <c r="R10" i="9"/>
  <c r="S17" i="9"/>
  <c r="S18" i="9"/>
  <c r="T16" i="9"/>
  <c r="U42" i="9"/>
  <c r="U41" i="9"/>
  <c r="V40" i="9"/>
  <c r="R25" i="9"/>
  <c r="S24" i="9"/>
  <c r="R26" i="9"/>
  <c r="S20" i="9"/>
  <c r="R22" i="9"/>
  <c r="R21" i="9"/>
  <c r="S22" i="9" l="1"/>
  <c r="T20" i="9"/>
  <c r="S21" i="9"/>
  <c r="S25" i="9"/>
  <c r="S26" i="9"/>
  <c r="T24" i="9"/>
  <c r="S13" i="9"/>
  <c r="T12" i="9"/>
  <c r="S14" i="9"/>
  <c r="V41" i="9"/>
  <c r="W40" i="9"/>
  <c r="V42" i="9"/>
  <c r="S9" i="9"/>
  <c r="T8" i="9"/>
  <c r="S10" i="9"/>
  <c r="T32" i="9"/>
  <c r="S33" i="9"/>
  <c r="S34" i="9"/>
  <c r="S6" i="9"/>
  <c r="S5" i="9"/>
  <c r="T4" i="9"/>
  <c r="U28" i="9"/>
  <c r="T29" i="9"/>
  <c r="T30" i="9"/>
  <c r="U16" i="9"/>
  <c r="T18" i="9"/>
  <c r="T17" i="9"/>
  <c r="S37" i="9"/>
  <c r="S38" i="9"/>
  <c r="T36" i="9"/>
  <c r="T38" i="9" l="1"/>
  <c r="T37" i="9"/>
  <c r="U36" i="9"/>
  <c r="T33" i="9"/>
  <c r="U32" i="9"/>
  <c r="T34" i="9"/>
  <c r="T13" i="9"/>
  <c r="T14" i="9"/>
  <c r="U12" i="9"/>
  <c r="W42" i="9"/>
  <c r="W41" i="9"/>
  <c r="X40" i="9"/>
  <c r="V28" i="9"/>
  <c r="U29" i="9"/>
  <c r="U30" i="9"/>
  <c r="T10" i="9"/>
  <c r="U8" i="9"/>
  <c r="T9" i="9"/>
  <c r="T26" i="9"/>
  <c r="U24" i="9"/>
  <c r="T25" i="9"/>
  <c r="T21" i="9"/>
  <c r="T22" i="9"/>
  <c r="U20" i="9"/>
  <c r="U18" i="9"/>
  <c r="U17" i="9"/>
  <c r="V16" i="9"/>
  <c r="T5" i="9"/>
  <c r="T6" i="9"/>
  <c r="U4" i="9"/>
  <c r="U6" i="9" l="1"/>
  <c r="U5" i="9"/>
  <c r="V4" i="9"/>
  <c r="U21" i="9"/>
  <c r="U22" i="9"/>
  <c r="V20" i="9"/>
  <c r="V24" i="9"/>
  <c r="U26" i="9"/>
  <c r="U25" i="9"/>
  <c r="Y40" i="9"/>
  <c r="X42" i="9"/>
  <c r="X41" i="9"/>
  <c r="V17" i="9"/>
  <c r="W16" i="9"/>
  <c r="V18" i="9"/>
  <c r="U38" i="9"/>
  <c r="U37" i="9"/>
  <c r="V36" i="9"/>
  <c r="U10" i="9"/>
  <c r="V8" i="9"/>
  <c r="U9" i="9"/>
  <c r="V29" i="9"/>
  <c r="W28" i="9"/>
  <c r="V30" i="9"/>
  <c r="U13" i="9"/>
  <c r="V12" i="9"/>
  <c r="U14" i="9"/>
  <c r="V32" i="9"/>
  <c r="U34" i="9"/>
  <c r="U33" i="9"/>
  <c r="V34" i="9" l="1"/>
  <c r="V33" i="9"/>
  <c r="W32" i="9"/>
  <c r="W8" i="9"/>
  <c r="V10" i="9"/>
  <c r="V9" i="9"/>
  <c r="W30" i="9"/>
  <c r="X28" i="9"/>
  <c r="W29" i="9"/>
  <c r="W24" i="9"/>
  <c r="V25" i="9"/>
  <c r="V26" i="9"/>
  <c r="V6" i="9"/>
  <c r="V5" i="9"/>
  <c r="W4" i="9"/>
  <c r="W12" i="9"/>
  <c r="V13" i="9"/>
  <c r="V14" i="9"/>
  <c r="V38" i="9"/>
  <c r="W36" i="9"/>
  <c r="V37" i="9"/>
  <c r="X16" i="9"/>
  <c r="W17" i="9"/>
  <c r="W18" i="9"/>
  <c r="Z40" i="9"/>
  <c r="Y41" i="9"/>
  <c r="Y42" i="9"/>
  <c r="V22" i="9"/>
  <c r="W20" i="9"/>
  <c r="V21" i="9"/>
  <c r="W13" i="9" l="1"/>
  <c r="W14" i="9"/>
  <c r="X12" i="9"/>
  <c r="X30" i="9"/>
  <c r="X29" i="9"/>
  <c r="Y28" i="9"/>
  <c r="W9" i="9"/>
  <c r="W10" i="9"/>
  <c r="X8" i="9"/>
  <c r="W5" i="9"/>
  <c r="W6" i="9"/>
  <c r="X4" i="9"/>
  <c r="W33" i="9"/>
  <c r="X32" i="9"/>
  <c r="W34" i="9"/>
  <c r="W38" i="9"/>
  <c r="W37" i="9"/>
  <c r="X36" i="9"/>
  <c r="Y16" i="9"/>
  <c r="X18" i="9"/>
  <c r="X17" i="9"/>
  <c r="X24" i="9"/>
  <c r="W25" i="9"/>
  <c r="W26" i="9"/>
  <c r="W21" i="9"/>
  <c r="X20" i="9"/>
  <c r="W22" i="9"/>
  <c r="Z41" i="9"/>
  <c r="Z42" i="9"/>
  <c r="Y18" i="9" l="1"/>
  <c r="Y17" i="9"/>
  <c r="Z16" i="9"/>
  <c r="X14" i="9"/>
  <c r="X13" i="9"/>
  <c r="Y12" i="9"/>
  <c r="Y4" i="9"/>
  <c r="X5" i="9"/>
  <c r="X6" i="9"/>
  <c r="Y20" i="9"/>
  <c r="X21" i="9"/>
  <c r="X22" i="9"/>
  <c r="Y24" i="9"/>
  <c r="X26" i="9"/>
  <c r="X25" i="9"/>
  <c r="Y36" i="9"/>
  <c r="X37" i="9"/>
  <c r="X38" i="9"/>
  <c r="X34" i="9"/>
  <c r="X33" i="9"/>
  <c r="Y32" i="9"/>
  <c r="Y29" i="9"/>
  <c r="Y30" i="9"/>
  <c r="Z28" i="9"/>
  <c r="X10" i="9"/>
  <c r="Y8" i="9"/>
  <c r="X9" i="9"/>
  <c r="Z30" i="9" l="1"/>
  <c r="Z29" i="9"/>
  <c r="Y5" i="9"/>
  <c r="Y6" i="9"/>
  <c r="Z4" i="9"/>
  <c r="Z17" i="9"/>
  <c r="Z18" i="9"/>
  <c r="Y21" i="9"/>
  <c r="Y22" i="9"/>
  <c r="Z20" i="9"/>
  <c r="Z12" i="9"/>
  <c r="Y14" i="9"/>
  <c r="Y13" i="9"/>
  <c r="Y38" i="9"/>
  <c r="Y37" i="9"/>
  <c r="Z36" i="9"/>
  <c r="Y10" i="9"/>
  <c r="Y9" i="9"/>
  <c r="Z8" i="9"/>
  <c r="Y33" i="9"/>
  <c r="Y34" i="9"/>
  <c r="Z32" i="9"/>
  <c r="Y26" i="9"/>
  <c r="Z24" i="9"/>
  <c r="Y25" i="9"/>
  <c r="Z37" i="9" l="1"/>
  <c r="Z38" i="9"/>
  <c r="Z10" i="9"/>
  <c r="Z9" i="9"/>
  <c r="Z14" i="9"/>
  <c r="Z13" i="9"/>
  <c r="Z21" i="9"/>
  <c r="Z22" i="9"/>
  <c r="Z26" i="9"/>
  <c r="Z25" i="9"/>
  <c r="Z34" i="9"/>
  <c r="Z33" i="9"/>
  <c r="Z6" i="9"/>
  <c r="Z5" i="9"/>
</calcChain>
</file>

<file path=xl/sharedStrings.xml><?xml version="1.0" encoding="utf-8"?>
<sst xmlns="http://schemas.openxmlformats.org/spreadsheetml/2006/main" count="182" uniqueCount="64">
  <si>
    <t>Assist/Aide</t>
  </si>
  <si>
    <t>Step 2</t>
  </si>
  <si>
    <t>Step 1</t>
  </si>
  <si>
    <t>Step 3</t>
  </si>
  <si>
    <t>Step 6</t>
  </si>
  <si>
    <t>Step 7</t>
  </si>
  <si>
    <t>Step 12</t>
  </si>
  <si>
    <t>Step 8</t>
  </si>
  <si>
    <t>Step 16</t>
  </si>
  <si>
    <t>Teacher</t>
  </si>
  <si>
    <t>Admin Assist</t>
  </si>
  <si>
    <t>Monthly</t>
  </si>
  <si>
    <t>Step 4</t>
  </si>
  <si>
    <t>Step 13</t>
  </si>
  <si>
    <t>Step 17</t>
  </si>
  <si>
    <t>Step 9</t>
  </si>
  <si>
    <t>Step 10</t>
  </si>
  <si>
    <t>Step 5</t>
  </si>
  <si>
    <t>Class</t>
  </si>
  <si>
    <t>Step 11</t>
  </si>
  <si>
    <t>Step 14</t>
  </si>
  <si>
    <t>Step 15</t>
  </si>
  <si>
    <t>Step 18</t>
  </si>
  <si>
    <t>Step 19</t>
  </si>
  <si>
    <t>Step 20</t>
  </si>
  <si>
    <t>Hourly</t>
  </si>
  <si>
    <t>Annually</t>
  </si>
  <si>
    <t>Hourly Salary Schedule</t>
  </si>
  <si>
    <t>Master Teacher</t>
  </si>
  <si>
    <t>Step 21</t>
  </si>
  <si>
    <t>Step 22</t>
  </si>
  <si>
    <t>Office Manager</t>
  </si>
  <si>
    <t>Clerical</t>
  </si>
  <si>
    <t>Coordinators</t>
  </si>
  <si>
    <t>Food/Eligibilty</t>
  </si>
  <si>
    <t>Eligibilty/Food</t>
  </si>
  <si>
    <t>Assistant Supervisor</t>
  </si>
  <si>
    <t xml:space="preserve">Effective </t>
  </si>
  <si>
    <t>Program Specialist</t>
  </si>
  <si>
    <t>Coordinators:</t>
  </si>
  <si>
    <t>Custodial/Grounds</t>
  </si>
  <si>
    <t>Assoc Teacher</t>
  </si>
  <si>
    <t xml:space="preserve">Food Service </t>
  </si>
  <si>
    <t>Admin Assistant</t>
  </si>
  <si>
    <t>M&amp;O Master Craftsman</t>
  </si>
  <si>
    <t>Sm Site Supervisor</t>
  </si>
  <si>
    <t>Assist. Site Supervisor</t>
  </si>
  <si>
    <t>Fiscal Manager</t>
  </si>
  <si>
    <t>Large Site Supervisor</t>
  </si>
  <si>
    <t>Program Manager</t>
  </si>
  <si>
    <t>Program Director</t>
  </si>
  <si>
    <t>Teacher I</t>
  </si>
  <si>
    <t>Teacher II (Assoc)</t>
  </si>
  <si>
    <t>Clerical/Food Assit</t>
  </si>
  <si>
    <t xml:space="preserve">Cook </t>
  </si>
  <si>
    <t>Asst/Aide</t>
  </si>
  <si>
    <t>Clerical/Food Assist</t>
  </si>
  <si>
    <t>Cook</t>
  </si>
  <si>
    <t>Board Approved 10-27-2016</t>
  </si>
  <si>
    <t>NEW Salary Schedule</t>
  </si>
  <si>
    <t>Effective</t>
  </si>
  <si>
    <t>Corrected 12/19/16</t>
  </si>
  <si>
    <t>Eligibility Coordinator</t>
  </si>
  <si>
    <t>Food Coordinator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</si>
</sst>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4" fontId="0" fillId="0" borderId="0" xfId="0" applyNumberFormat="1"/>
    <xf numFmtId="0" fontId="2" fillId="0" borderId="0" xfId="0" applyFont="1"/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" fontId="0" fillId="0" borderId="0" xfId="0" applyNumberFormat="1" applyFill="1" applyAlignment="1">
      <alignment horizontal="center"/>
    </xf>
    <xf numFmtId="0" fontId="3" fillId="0" borderId="0" xfId="0" applyFont="1"/>
    <xf numFmtId="2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Fill="1"/>
    <xf numFmtId="14" fontId="0" fillId="0" borderId="0" xfId="0" applyNumberFormat="1"/>
    <xf numFmtId="0" fontId="3" fillId="2" borderId="0" xfId="0" applyFont="1" applyFill="1" applyAlignment="1">
      <alignment horizontal="center"/>
    </xf>
    <xf numFmtId="2" fontId="0" fillId="0" borderId="0" xfId="0" applyNumberFormat="1"/>
    <xf numFmtId="0" fontId="3" fillId="0" borderId="0" xfId="0" applyFont="1" applyAlignment="1">
      <alignment horizontal="left"/>
    </xf>
    <xf numFmtId="0" fontId="6" fillId="0" borderId="0" xfId="0" applyFont="1"/>
    <xf numFmtId="15" fontId="7" fillId="0" borderId="0" xfId="0" applyNumberFormat="1" applyFont="1"/>
    <xf numFmtId="0" fontId="8" fillId="0" borderId="0" xfId="0" applyFont="1"/>
    <xf numFmtId="4" fontId="2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44"/>
  <sheetViews>
    <sheetView tabSelected="1" view="pageLayout" zoomScaleNormal="100" workbookViewId="0">
      <selection activeCell="A15" sqref="A15"/>
    </sheetView>
  </sheetViews>
  <sheetFormatPr defaultRowHeight="12.5" x14ac:dyDescent="0.25"/>
  <cols>
    <col min="1" max="1" width="15.08984375" customWidth="1"/>
    <col min="3" max="13" width="10.1796875" bestFit="1" customWidth="1"/>
    <col min="14" max="14" width="15.08984375" customWidth="1"/>
    <col min="15" max="15" width="10.1796875" customWidth="1"/>
    <col min="16" max="16" width="8.90625" bestFit="1" customWidth="1"/>
    <col min="17" max="26" width="10.1796875" bestFit="1" customWidth="1"/>
  </cols>
  <sheetData>
    <row r="1" spans="1:26" x14ac:dyDescent="0.25">
      <c r="A1" s="4"/>
      <c r="B1" s="4"/>
      <c r="C1" s="5"/>
      <c r="D1" s="5">
        <v>0.02</v>
      </c>
      <c r="E1" s="5">
        <v>0.02</v>
      </c>
      <c r="F1" s="5">
        <v>0.02</v>
      </c>
      <c r="G1" s="5">
        <v>0.02</v>
      </c>
      <c r="H1" s="5">
        <v>0.02</v>
      </c>
      <c r="I1" s="5">
        <v>0.02</v>
      </c>
      <c r="J1" s="5">
        <v>0.02</v>
      </c>
      <c r="K1" s="5">
        <v>0.02</v>
      </c>
      <c r="L1" s="5">
        <v>0.02</v>
      </c>
      <c r="M1" s="5">
        <v>0.02</v>
      </c>
      <c r="N1" s="4"/>
      <c r="O1" s="5"/>
      <c r="P1" s="5">
        <v>0.02</v>
      </c>
      <c r="Q1" s="5">
        <v>0.02</v>
      </c>
      <c r="R1" s="5">
        <v>0.02</v>
      </c>
      <c r="S1" s="5">
        <v>0.02</v>
      </c>
      <c r="T1" s="5">
        <v>0.02</v>
      </c>
      <c r="U1" s="5">
        <v>0.02</v>
      </c>
      <c r="V1" s="5">
        <v>0.02</v>
      </c>
      <c r="W1" s="5">
        <v>0.02</v>
      </c>
      <c r="X1" s="5">
        <v>0.02</v>
      </c>
      <c r="Y1" s="5">
        <v>0.02</v>
      </c>
      <c r="Z1" s="5">
        <v>0.02</v>
      </c>
    </row>
    <row r="2" spans="1:26" ht="13" x14ac:dyDescent="0.3">
      <c r="A2" s="6" t="s">
        <v>18</v>
      </c>
      <c r="B2" s="6"/>
      <c r="C2" s="7" t="s">
        <v>2</v>
      </c>
      <c r="D2" s="7" t="s">
        <v>1</v>
      </c>
      <c r="E2" s="7" t="s">
        <v>3</v>
      </c>
      <c r="F2" s="7" t="s">
        <v>12</v>
      </c>
      <c r="G2" s="7" t="s">
        <v>17</v>
      </c>
      <c r="H2" s="7" t="s">
        <v>4</v>
      </c>
      <c r="I2" s="7" t="s">
        <v>5</v>
      </c>
      <c r="J2" s="7" t="s">
        <v>7</v>
      </c>
      <c r="K2" s="7" t="s">
        <v>15</v>
      </c>
      <c r="L2" s="7" t="s">
        <v>16</v>
      </c>
      <c r="M2" s="7" t="s">
        <v>19</v>
      </c>
      <c r="N2" s="6" t="s">
        <v>18</v>
      </c>
      <c r="O2" s="6"/>
      <c r="P2" s="7" t="s">
        <v>6</v>
      </c>
      <c r="Q2" s="7" t="s">
        <v>13</v>
      </c>
      <c r="R2" s="7" t="s">
        <v>20</v>
      </c>
      <c r="S2" s="7" t="s">
        <v>21</v>
      </c>
      <c r="T2" s="1" t="s">
        <v>8</v>
      </c>
      <c r="U2" s="1" t="s">
        <v>14</v>
      </c>
      <c r="V2" s="1" t="s">
        <v>22</v>
      </c>
      <c r="W2" s="1" t="s">
        <v>23</v>
      </c>
      <c r="X2" s="1" t="s">
        <v>24</v>
      </c>
      <c r="Y2" s="1" t="s">
        <v>29</v>
      </c>
      <c r="Z2" s="1" t="s">
        <v>30</v>
      </c>
    </row>
    <row r="3" spans="1:26" x14ac:dyDescent="0.25">
      <c r="A3" s="4"/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4"/>
      <c r="O3" s="4"/>
      <c r="P3" s="5"/>
      <c r="Q3" s="5"/>
      <c r="R3" s="5"/>
      <c r="S3" s="5"/>
    </row>
    <row r="4" spans="1:26" ht="13" x14ac:dyDescent="0.3">
      <c r="A4" s="8">
        <v>27</v>
      </c>
      <c r="B4" s="4" t="s">
        <v>25</v>
      </c>
      <c r="C4" s="5">
        <v>10.62</v>
      </c>
      <c r="D4" s="5">
        <f>C4*0.02+C4</f>
        <v>10.8324</v>
      </c>
      <c r="E4" s="5">
        <f>D4*0.02+D4</f>
        <v>11.049047999999999</v>
      </c>
      <c r="F4" s="5">
        <f t="shared" ref="F4:L4" si="0">E4*0.02+E4</f>
        <v>11.270028959999999</v>
      </c>
      <c r="G4" s="5">
        <f t="shared" si="0"/>
        <v>11.4954295392</v>
      </c>
      <c r="H4" s="5">
        <f t="shared" si="0"/>
        <v>11.725338129983999</v>
      </c>
      <c r="I4" s="5">
        <f t="shared" si="0"/>
        <v>11.95984489258368</v>
      </c>
      <c r="J4" s="5">
        <f t="shared" si="0"/>
        <v>12.199041790435354</v>
      </c>
      <c r="K4" s="5">
        <f t="shared" si="0"/>
        <v>12.44302262624406</v>
      </c>
      <c r="L4" s="5">
        <f t="shared" si="0"/>
        <v>12.691883078768942</v>
      </c>
      <c r="M4" s="5">
        <f>L4*0.02+L4</f>
        <v>12.945720740344321</v>
      </c>
      <c r="N4" s="8">
        <v>27</v>
      </c>
      <c r="O4" s="4" t="s">
        <v>25</v>
      </c>
      <c r="P4" s="5">
        <f>M4*0.02+M4</f>
        <v>13.204635155151207</v>
      </c>
      <c r="Q4" s="5">
        <f t="shared" ref="Q4:Z4" si="1">P4*0.02+P4</f>
        <v>13.468727858254232</v>
      </c>
      <c r="R4" s="5">
        <f t="shared" si="1"/>
        <v>13.738102415419316</v>
      </c>
      <c r="S4" s="5">
        <f t="shared" si="1"/>
        <v>14.012864463727702</v>
      </c>
      <c r="T4" s="5">
        <f t="shared" si="1"/>
        <v>14.293121753002255</v>
      </c>
      <c r="U4" s="5">
        <f t="shared" si="1"/>
        <v>14.5789841880623</v>
      </c>
      <c r="V4" s="5">
        <f t="shared" si="1"/>
        <v>14.870563871823546</v>
      </c>
      <c r="W4" s="5">
        <f t="shared" si="1"/>
        <v>15.167975149260016</v>
      </c>
      <c r="X4" s="5">
        <f t="shared" si="1"/>
        <v>15.471334652245217</v>
      </c>
      <c r="Y4" s="5">
        <f t="shared" si="1"/>
        <v>15.78076134529012</v>
      </c>
      <c r="Z4" s="5">
        <f t="shared" si="1"/>
        <v>16.096376572195922</v>
      </c>
    </row>
    <row r="5" spans="1:26" x14ac:dyDescent="0.25">
      <c r="A5" s="10" t="s">
        <v>0</v>
      </c>
      <c r="B5" s="4" t="s">
        <v>11</v>
      </c>
      <c r="C5" s="5">
        <f t="shared" ref="C5:M5" si="2">C4*8*256/12</f>
        <v>1812.4799999999998</v>
      </c>
      <c r="D5" s="5">
        <f t="shared" si="2"/>
        <v>1848.7295999999999</v>
      </c>
      <c r="E5" s="5">
        <f t="shared" si="2"/>
        <v>1885.7041919999999</v>
      </c>
      <c r="F5" s="5">
        <f t="shared" si="2"/>
        <v>1923.41827584</v>
      </c>
      <c r="G5" s="5">
        <f t="shared" si="2"/>
        <v>1961.8866413568001</v>
      </c>
      <c r="H5" s="5">
        <f t="shared" si="2"/>
        <v>2001.124374183936</v>
      </c>
      <c r="I5" s="5">
        <f t="shared" si="2"/>
        <v>2041.1468616676148</v>
      </c>
      <c r="J5" s="5">
        <f t="shared" si="2"/>
        <v>2081.9697989009669</v>
      </c>
      <c r="K5" s="5">
        <f t="shared" si="2"/>
        <v>2123.6091948789863</v>
      </c>
      <c r="L5" s="5">
        <f t="shared" si="2"/>
        <v>2166.081378776566</v>
      </c>
      <c r="M5" s="5">
        <f t="shared" si="2"/>
        <v>2209.4030063520972</v>
      </c>
      <c r="N5" s="10" t="s">
        <v>0</v>
      </c>
      <c r="O5" s="4" t="s">
        <v>11</v>
      </c>
      <c r="P5" s="5">
        <f t="shared" ref="P5:Z5" si="3">P4*8*256/12</f>
        <v>2253.5910664791395</v>
      </c>
      <c r="Q5" s="5">
        <f t="shared" si="3"/>
        <v>2298.6628878087222</v>
      </c>
      <c r="R5" s="5">
        <f t="shared" si="3"/>
        <v>2344.6361455648967</v>
      </c>
      <c r="S5" s="5">
        <f t="shared" si="3"/>
        <v>2391.5288684761945</v>
      </c>
      <c r="T5" s="5">
        <f t="shared" si="3"/>
        <v>2439.3594458457183</v>
      </c>
      <c r="U5" s="5">
        <f t="shared" si="3"/>
        <v>2488.1466347626324</v>
      </c>
      <c r="V5" s="5">
        <f t="shared" si="3"/>
        <v>2537.9095674578853</v>
      </c>
      <c r="W5" s="5">
        <f t="shared" si="3"/>
        <v>2588.6677588070429</v>
      </c>
      <c r="X5" s="5">
        <f t="shared" si="3"/>
        <v>2640.4411139831836</v>
      </c>
      <c r="Y5" s="5">
        <f t="shared" si="3"/>
        <v>2693.2499362628473</v>
      </c>
      <c r="Z5" s="5">
        <f t="shared" si="3"/>
        <v>2747.1149349881039</v>
      </c>
    </row>
    <row r="6" spans="1:26" x14ac:dyDescent="0.25">
      <c r="A6" s="10" t="s">
        <v>40</v>
      </c>
      <c r="B6" s="4" t="s">
        <v>26</v>
      </c>
      <c r="C6" s="5">
        <f t="shared" ref="C6:M6" si="4">C4*8*256</f>
        <v>21749.759999999998</v>
      </c>
      <c r="D6" s="5">
        <f t="shared" si="4"/>
        <v>22184.7552</v>
      </c>
      <c r="E6" s="5">
        <f t="shared" si="4"/>
        <v>22628.450303999998</v>
      </c>
      <c r="F6" s="5">
        <f t="shared" si="4"/>
        <v>23081.019310079999</v>
      </c>
      <c r="G6" s="5">
        <f t="shared" si="4"/>
        <v>23542.6396962816</v>
      </c>
      <c r="H6" s="5">
        <f t="shared" si="4"/>
        <v>24013.492490207231</v>
      </c>
      <c r="I6" s="5">
        <f t="shared" si="4"/>
        <v>24493.762340011377</v>
      </c>
      <c r="J6" s="5">
        <f t="shared" si="4"/>
        <v>24983.637586811605</v>
      </c>
      <c r="K6" s="5">
        <f t="shared" si="4"/>
        <v>25483.310338547835</v>
      </c>
      <c r="L6" s="5">
        <f t="shared" si="4"/>
        <v>25992.976545318794</v>
      </c>
      <c r="M6" s="5">
        <f t="shared" si="4"/>
        <v>26512.836076225169</v>
      </c>
      <c r="N6" s="10" t="s">
        <v>40</v>
      </c>
      <c r="O6" s="4" t="s">
        <v>26</v>
      </c>
      <c r="P6" s="5">
        <f t="shared" ref="P6:Z6" si="5">P4*8*256</f>
        <v>27043.092797749672</v>
      </c>
      <c r="Q6" s="5">
        <f t="shared" si="5"/>
        <v>27583.954653704666</v>
      </c>
      <c r="R6" s="5">
        <f t="shared" si="5"/>
        <v>28135.63374677876</v>
      </c>
      <c r="S6" s="5">
        <f t="shared" si="5"/>
        <v>28698.346421714334</v>
      </c>
      <c r="T6" s="5">
        <f t="shared" si="5"/>
        <v>29272.313350148619</v>
      </c>
      <c r="U6" s="5">
        <f t="shared" si="5"/>
        <v>29857.759617151591</v>
      </c>
      <c r="V6" s="5">
        <f t="shared" si="5"/>
        <v>30454.914809494621</v>
      </c>
      <c r="W6" s="5">
        <f t="shared" si="5"/>
        <v>31064.013105684513</v>
      </c>
      <c r="X6" s="5">
        <f t="shared" si="5"/>
        <v>31685.293367798204</v>
      </c>
      <c r="Y6" s="5">
        <f t="shared" si="5"/>
        <v>32318.999235154166</v>
      </c>
      <c r="Z6" s="5">
        <f t="shared" si="5"/>
        <v>32965.379219857248</v>
      </c>
    </row>
    <row r="7" spans="1:26" x14ac:dyDescent="0.25">
      <c r="A7" s="18" t="s">
        <v>53</v>
      </c>
      <c r="B7" s="4"/>
      <c r="C7" s="5"/>
      <c r="D7" s="5"/>
      <c r="E7" s="5"/>
      <c r="F7" s="5"/>
      <c r="G7" s="5"/>
      <c r="H7" s="5"/>
      <c r="I7" s="5"/>
      <c r="J7" s="5"/>
      <c r="K7" s="5"/>
      <c r="L7" s="5"/>
      <c r="N7" s="10" t="s">
        <v>32</v>
      </c>
      <c r="O7" s="4"/>
      <c r="Q7" s="2"/>
      <c r="R7" s="2"/>
      <c r="S7" s="2"/>
    </row>
    <row r="8" spans="1:26" ht="13" x14ac:dyDescent="0.3">
      <c r="A8" s="6">
        <v>28</v>
      </c>
      <c r="B8" s="4" t="s">
        <v>25</v>
      </c>
      <c r="C8" s="5">
        <v>11.57</v>
      </c>
      <c r="D8" s="5">
        <f>C8*0.02+C8</f>
        <v>11.801400000000001</v>
      </c>
      <c r="E8" s="5">
        <f>D8*0.02+D8</f>
        <v>12.037428</v>
      </c>
      <c r="F8" s="5">
        <f t="shared" ref="F8:L8" si="6">E8*0.02+E8</f>
        <v>12.27817656</v>
      </c>
      <c r="G8" s="5">
        <f t="shared" si="6"/>
        <v>12.523740091200001</v>
      </c>
      <c r="H8" s="5">
        <f>G8*0.02+G8</f>
        <v>12.774214893024</v>
      </c>
      <c r="I8" s="5">
        <f t="shared" si="6"/>
        <v>13.029699190884481</v>
      </c>
      <c r="J8" s="5">
        <f t="shared" si="6"/>
        <v>13.290293174702171</v>
      </c>
      <c r="K8" s="5">
        <f t="shared" si="6"/>
        <v>13.556099038196214</v>
      </c>
      <c r="L8" s="5">
        <f t="shared" si="6"/>
        <v>13.827221018960138</v>
      </c>
      <c r="M8" s="5">
        <f>L8*0.02+L8</f>
        <v>14.103765439339341</v>
      </c>
      <c r="N8" s="6">
        <v>28</v>
      </c>
      <c r="O8" s="4" t="s">
        <v>25</v>
      </c>
      <c r="P8" s="5">
        <f>M8*0.02+M8</f>
        <v>14.385840748126128</v>
      </c>
      <c r="Q8" s="5">
        <f t="shared" ref="Q8:Z8" si="7">P8*0.02+P8</f>
        <v>14.67355756308865</v>
      </c>
      <c r="R8" s="5">
        <f t="shared" si="7"/>
        <v>14.967028714350423</v>
      </c>
      <c r="S8" s="5">
        <f t="shared" si="7"/>
        <v>15.266369288637431</v>
      </c>
      <c r="T8" s="5">
        <f t="shared" si="7"/>
        <v>15.57169667441018</v>
      </c>
      <c r="U8" s="5">
        <f t="shared" si="7"/>
        <v>15.883130607898384</v>
      </c>
      <c r="V8" s="5">
        <f t="shared" si="7"/>
        <v>16.200793220056351</v>
      </c>
      <c r="W8" s="5">
        <f t="shared" si="7"/>
        <v>16.524809084457477</v>
      </c>
      <c r="X8" s="5">
        <f t="shared" si="7"/>
        <v>16.855305266146626</v>
      </c>
      <c r="Y8" s="5">
        <f t="shared" si="7"/>
        <v>17.192411371469557</v>
      </c>
      <c r="Z8" s="5">
        <f t="shared" si="7"/>
        <v>17.536259598898948</v>
      </c>
    </row>
    <row r="9" spans="1:26" x14ac:dyDescent="0.25">
      <c r="A9" s="18" t="s">
        <v>52</v>
      </c>
      <c r="B9" s="4" t="s">
        <v>11</v>
      </c>
      <c r="C9" s="5">
        <f t="shared" ref="C9:M9" si="8">C8*8*256/12</f>
        <v>1974.6133333333335</v>
      </c>
      <c r="D9" s="5">
        <f t="shared" si="8"/>
        <v>2014.1056000000001</v>
      </c>
      <c r="E9" s="5">
        <f t="shared" si="8"/>
        <v>2054.3877120000002</v>
      </c>
      <c r="F9" s="5">
        <f t="shared" si="8"/>
        <v>2095.4754662400001</v>
      </c>
      <c r="G9" s="5">
        <f t="shared" si="8"/>
        <v>2137.3849755648002</v>
      </c>
      <c r="H9" s="5">
        <f t="shared" si="8"/>
        <v>2180.1326750760959</v>
      </c>
      <c r="I9" s="5">
        <f t="shared" si="8"/>
        <v>2223.735328577618</v>
      </c>
      <c r="J9" s="5">
        <f t="shared" si="8"/>
        <v>2268.2100351491704</v>
      </c>
      <c r="K9" s="5">
        <f t="shared" si="8"/>
        <v>2313.5742358521538</v>
      </c>
      <c r="L9" s="5">
        <f t="shared" si="8"/>
        <v>2359.8457205691971</v>
      </c>
      <c r="M9" s="5">
        <f t="shared" si="8"/>
        <v>2407.0426349805807</v>
      </c>
      <c r="N9" s="10" t="s">
        <v>41</v>
      </c>
      <c r="O9" s="4" t="s">
        <v>11</v>
      </c>
      <c r="P9" s="5">
        <f t="shared" ref="P9:Z9" si="9">P8*8*256/12</f>
        <v>2455.1834876801927</v>
      </c>
      <c r="Q9" s="5">
        <f t="shared" si="9"/>
        <v>2504.2871574337964</v>
      </c>
      <c r="R9" s="5">
        <f t="shared" si="9"/>
        <v>2554.3729005824721</v>
      </c>
      <c r="S9" s="5">
        <f t="shared" si="9"/>
        <v>2605.4603585941218</v>
      </c>
      <c r="T9" s="5">
        <f t="shared" si="9"/>
        <v>2657.569565766004</v>
      </c>
      <c r="U9" s="5">
        <f t="shared" si="9"/>
        <v>2710.7209570813243</v>
      </c>
      <c r="V9" s="5">
        <f t="shared" si="9"/>
        <v>2764.9353762229507</v>
      </c>
      <c r="W9" s="5">
        <f t="shared" si="9"/>
        <v>2820.2340837474094</v>
      </c>
      <c r="X9" s="5">
        <f t="shared" si="9"/>
        <v>2876.6387654223577</v>
      </c>
      <c r="Y9" s="5">
        <f t="shared" si="9"/>
        <v>2934.1715407308043</v>
      </c>
      <c r="Z9" s="5">
        <f t="shared" si="9"/>
        <v>2992.8549715454205</v>
      </c>
    </row>
    <row r="10" spans="1:26" x14ac:dyDescent="0.25">
      <c r="A10" s="18" t="s">
        <v>54</v>
      </c>
      <c r="B10" s="4" t="s">
        <v>26</v>
      </c>
      <c r="C10" s="5">
        <f t="shared" ref="C10:M10" si="10">C8*8*256</f>
        <v>23695.360000000001</v>
      </c>
      <c r="D10" s="5">
        <f t="shared" si="10"/>
        <v>24169.267200000002</v>
      </c>
      <c r="E10" s="5">
        <f t="shared" si="10"/>
        <v>24652.652544</v>
      </c>
      <c r="F10" s="5">
        <f t="shared" si="10"/>
        <v>25145.705594880001</v>
      </c>
      <c r="G10" s="5">
        <f t="shared" si="10"/>
        <v>25648.619706777601</v>
      </c>
      <c r="H10" s="5">
        <f t="shared" si="10"/>
        <v>26161.592100913153</v>
      </c>
      <c r="I10" s="5">
        <f t="shared" si="10"/>
        <v>26684.823942931416</v>
      </c>
      <c r="J10" s="5">
        <f t="shared" si="10"/>
        <v>27218.520421790046</v>
      </c>
      <c r="K10" s="5">
        <f t="shared" si="10"/>
        <v>27762.890830225846</v>
      </c>
      <c r="L10" s="5">
        <f t="shared" si="10"/>
        <v>28318.148646830363</v>
      </c>
      <c r="M10" s="5">
        <f t="shared" si="10"/>
        <v>28884.51161976697</v>
      </c>
      <c r="N10" s="10" t="s">
        <v>42</v>
      </c>
      <c r="O10" s="4" t="s">
        <v>26</v>
      </c>
      <c r="P10" s="5">
        <f t="shared" ref="P10:Z10" si="11">P8*8*256</f>
        <v>29462.20185216231</v>
      </c>
      <c r="Q10" s="5">
        <f t="shared" si="11"/>
        <v>30051.445889205555</v>
      </c>
      <c r="R10" s="5">
        <f t="shared" si="11"/>
        <v>30652.474806989667</v>
      </c>
      <c r="S10" s="5">
        <f t="shared" si="11"/>
        <v>31265.524303129459</v>
      </c>
      <c r="T10" s="5">
        <f t="shared" si="11"/>
        <v>31890.834789192049</v>
      </c>
      <c r="U10" s="5">
        <f t="shared" si="11"/>
        <v>32528.65148497589</v>
      </c>
      <c r="V10" s="5">
        <f t="shared" si="11"/>
        <v>33179.224514675407</v>
      </c>
      <c r="W10" s="5">
        <f t="shared" si="11"/>
        <v>33842.809004968913</v>
      </c>
      <c r="X10" s="5">
        <f t="shared" si="11"/>
        <v>34519.66518506829</v>
      </c>
      <c r="Y10" s="5">
        <f t="shared" si="11"/>
        <v>35210.058488769653</v>
      </c>
      <c r="Z10" s="5">
        <f t="shared" si="11"/>
        <v>35914.259658545045</v>
      </c>
    </row>
    <row r="11" spans="1:26" x14ac:dyDescent="0.25">
      <c r="A11" s="10" t="s">
        <v>43</v>
      </c>
      <c r="B11" s="4"/>
      <c r="C11" s="5"/>
      <c r="D11" s="5"/>
      <c r="E11" s="5"/>
      <c r="F11" s="5"/>
      <c r="G11" s="5"/>
      <c r="H11" s="5"/>
      <c r="I11" s="5"/>
      <c r="J11" s="5"/>
      <c r="K11" s="5"/>
      <c r="L11" s="5"/>
      <c r="N11" s="10" t="s">
        <v>43</v>
      </c>
      <c r="O11" s="4"/>
      <c r="Q11" s="2"/>
      <c r="R11" s="2"/>
      <c r="S11" s="2"/>
    </row>
    <row r="12" spans="1:26" ht="13" x14ac:dyDescent="0.3">
      <c r="A12" s="6">
        <v>29</v>
      </c>
      <c r="B12" s="4" t="s">
        <v>25</v>
      </c>
      <c r="C12" s="5">
        <v>11.89</v>
      </c>
      <c r="D12" s="5">
        <f>C12*0.02+C12</f>
        <v>12.127800000000001</v>
      </c>
      <c r="E12" s="5">
        <f t="shared" ref="E12:L12" si="12">D12*0.02+D12</f>
        <v>12.370356000000001</v>
      </c>
      <c r="F12" s="5">
        <f>E12*0.02+E12</f>
        <v>12.617763120000001</v>
      </c>
      <c r="G12" s="5">
        <f t="shared" si="12"/>
        <v>12.870118382400001</v>
      </c>
      <c r="H12" s="5">
        <f t="shared" si="12"/>
        <v>13.127520750048001</v>
      </c>
      <c r="I12" s="5">
        <f t="shared" si="12"/>
        <v>13.390071165048962</v>
      </c>
      <c r="J12" s="5">
        <f t="shared" si="12"/>
        <v>13.657872588349941</v>
      </c>
      <c r="K12" s="5">
        <f t="shared" si="12"/>
        <v>13.931030040116939</v>
      </c>
      <c r="L12" s="5">
        <f t="shared" si="12"/>
        <v>14.209650640919278</v>
      </c>
      <c r="M12" s="5">
        <f>L12*0.02+L12</f>
        <v>14.493843653737663</v>
      </c>
      <c r="N12" s="6">
        <v>29</v>
      </c>
      <c r="O12" s="4" t="s">
        <v>25</v>
      </c>
      <c r="P12" s="5">
        <f>M12*0.02+M12</f>
        <v>14.783720526812417</v>
      </c>
      <c r="Q12" s="5">
        <f t="shared" ref="Q12:Z12" si="13">P12*0.02+P12</f>
        <v>15.079394937348665</v>
      </c>
      <c r="R12" s="5">
        <f t="shared" si="13"/>
        <v>15.380982836095638</v>
      </c>
      <c r="S12" s="5">
        <f t="shared" si="13"/>
        <v>15.688602492817552</v>
      </c>
      <c r="T12" s="5">
        <f t="shared" si="13"/>
        <v>16.002374542673902</v>
      </c>
      <c r="U12" s="5">
        <f t="shared" si="13"/>
        <v>16.322422033527381</v>
      </c>
      <c r="V12" s="5">
        <f t="shared" si="13"/>
        <v>16.648870474197928</v>
      </c>
      <c r="W12" s="5">
        <f t="shared" si="13"/>
        <v>16.981847883681887</v>
      </c>
      <c r="X12" s="5">
        <f t="shared" si="13"/>
        <v>17.321484841355524</v>
      </c>
      <c r="Y12" s="5">
        <f t="shared" si="13"/>
        <v>17.667914538182636</v>
      </c>
      <c r="Z12" s="5">
        <f t="shared" si="13"/>
        <v>18.021272828946287</v>
      </c>
    </row>
    <row r="13" spans="1:26" x14ac:dyDescent="0.25">
      <c r="A13" s="10" t="s">
        <v>62</v>
      </c>
      <c r="B13" s="4" t="s">
        <v>11</v>
      </c>
      <c r="C13" s="5">
        <f>C12*8*250/12</f>
        <v>1981.6666666666667</v>
      </c>
      <c r="D13" s="5">
        <f>D12*8*250/12</f>
        <v>2021.3000000000002</v>
      </c>
      <c r="E13" s="5">
        <f t="shared" ref="E13:L13" si="14">E12*8*250/12</f>
        <v>2061.7260000000001</v>
      </c>
      <c r="F13" s="5">
        <f t="shared" si="14"/>
        <v>2102.9605200000001</v>
      </c>
      <c r="G13" s="5">
        <f t="shared" si="14"/>
        <v>2145.0197304000003</v>
      </c>
      <c r="H13" s="5">
        <f t="shared" si="14"/>
        <v>2187.920125008</v>
      </c>
      <c r="I13" s="5">
        <f t="shared" si="14"/>
        <v>2231.6785275081602</v>
      </c>
      <c r="J13" s="5">
        <f t="shared" si="14"/>
        <v>2276.3120980583235</v>
      </c>
      <c r="K13" s="5">
        <f t="shared" si="14"/>
        <v>2321.8383400194898</v>
      </c>
      <c r="L13" s="5">
        <f t="shared" si="14"/>
        <v>2368.27510681988</v>
      </c>
      <c r="M13" s="5">
        <f>M12*8*250/12</f>
        <v>2415.6406089562774</v>
      </c>
      <c r="N13" s="10" t="s">
        <v>39</v>
      </c>
      <c r="O13" s="4" t="s">
        <v>11</v>
      </c>
      <c r="P13" s="5">
        <f t="shared" ref="P13:Z13" si="15">P12*8*256/12</f>
        <v>2523.0883032426523</v>
      </c>
      <c r="Q13" s="5">
        <f t="shared" si="15"/>
        <v>2573.5500693075055</v>
      </c>
      <c r="R13" s="5">
        <f t="shared" si="15"/>
        <v>2625.0210706936555</v>
      </c>
      <c r="S13" s="5">
        <f t="shared" si="15"/>
        <v>2677.521492107529</v>
      </c>
      <c r="T13" s="5">
        <f t="shared" si="15"/>
        <v>2731.0719219496791</v>
      </c>
      <c r="U13" s="5">
        <f t="shared" si="15"/>
        <v>2785.6933603886732</v>
      </c>
      <c r="V13" s="5">
        <f t="shared" si="15"/>
        <v>2841.4072275964463</v>
      </c>
      <c r="W13" s="5">
        <f t="shared" si="15"/>
        <v>2898.2353721483755</v>
      </c>
      <c r="X13" s="5">
        <f t="shared" si="15"/>
        <v>2956.2000795913427</v>
      </c>
      <c r="Y13" s="5">
        <f t="shared" si="15"/>
        <v>3015.3240811831697</v>
      </c>
      <c r="Z13" s="5">
        <f t="shared" si="15"/>
        <v>3075.630562806833</v>
      </c>
    </row>
    <row r="14" spans="1:26" x14ac:dyDescent="0.25">
      <c r="A14" s="10"/>
      <c r="B14" s="4" t="s">
        <v>26</v>
      </c>
      <c r="C14" s="5">
        <f>C12*8*250</f>
        <v>23780</v>
      </c>
      <c r="D14" s="5">
        <f>D12*8*250</f>
        <v>24255.600000000002</v>
      </c>
      <c r="E14" s="5">
        <f t="shared" ref="E14:L14" si="16">E12*8*250</f>
        <v>24740.712000000003</v>
      </c>
      <c r="F14" s="5">
        <f t="shared" si="16"/>
        <v>25235.526240000003</v>
      </c>
      <c r="G14" s="5">
        <f t="shared" si="16"/>
        <v>25740.236764800004</v>
      </c>
      <c r="H14" s="5">
        <f t="shared" si="16"/>
        <v>26255.041500096002</v>
      </c>
      <c r="I14" s="5">
        <f t="shared" si="16"/>
        <v>26780.142330097922</v>
      </c>
      <c r="J14" s="5">
        <f t="shared" si="16"/>
        <v>27315.745176699882</v>
      </c>
      <c r="K14" s="5">
        <f t="shared" si="16"/>
        <v>27862.060080233878</v>
      </c>
      <c r="L14" s="5">
        <f t="shared" si="16"/>
        <v>28419.301281838558</v>
      </c>
      <c r="M14" s="5">
        <f>M12*8*250</f>
        <v>28987.687307475328</v>
      </c>
      <c r="N14" s="10" t="s">
        <v>34</v>
      </c>
      <c r="O14" s="4" t="s">
        <v>26</v>
      </c>
      <c r="P14" s="5">
        <f t="shared" ref="P14:Z14" si="17">P12*8*256</f>
        <v>30277.059638911829</v>
      </c>
      <c r="Q14" s="5">
        <f t="shared" si="17"/>
        <v>30882.600831690066</v>
      </c>
      <c r="R14" s="5">
        <f t="shared" si="17"/>
        <v>31500.252848323868</v>
      </c>
      <c r="S14" s="5">
        <f t="shared" si="17"/>
        <v>32130.257905290346</v>
      </c>
      <c r="T14" s="5">
        <f t="shared" si="17"/>
        <v>32772.863063396151</v>
      </c>
      <c r="U14" s="5">
        <f t="shared" si="17"/>
        <v>33428.320324664077</v>
      </c>
      <c r="V14" s="5">
        <f t="shared" si="17"/>
        <v>34096.886731157356</v>
      </c>
      <c r="W14" s="5">
        <f t="shared" si="17"/>
        <v>34778.824465780504</v>
      </c>
      <c r="X14" s="5">
        <f t="shared" si="17"/>
        <v>35474.400955096113</v>
      </c>
      <c r="Y14" s="5">
        <f t="shared" si="17"/>
        <v>36183.888974198038</v>
      </c>
      <c r="Z14" s="5">
        <f t="shared" si="17"/>
        <v>36907.566753681996</v>
      </c>
    </row>
    <row r="15" spans="1:26" x14ac:dyDescent="0.25">
      <c r="A15" s="10"/>
      <c r="B15" s="4"/>
      <c r="C15" s="5"/>
      <c r="D15" s="5"/>
      <c r="E15" s="5"/>
      <c r="F15" s="5"/>
      <c r="G15" s="5"/>
      <c r="H15" s="5"/>
      <c r="I15" s="5"/>
      <c r="J15" s="5"/>
      <c r="K15" s="5"/>
      <c r="L15" s="5"/>
      <c r="N15" s="10"/>
      <c r="O15" s="4"/>
      <c r="Q15" s="2"/>
      <c r="R15" s="2"/>
      <c r="S15" s="2"/>
    </row>
    <row r="16" spans="1:26" ht="13" x14ac:dyDescent="0.3">
      <c r="A16" s="6">
        <v>30</v>
      </c>
      <c r="B16" s="4" t="s">
        <v>25</v>
      </c>
      <c r="C16" s="5">
        <v>13.59</v>
      </c>
      <c r="D16" s="5">
        <f>C16*0.02+C16</f>
        <v>13.861800000000001</v>
      </c>
      <c r="E16" s="5">
        <f>D16*0.02+D16</f>
        <v>14.139036000000001</v>
      </c>
      <c r="F16" s="5">
        <f t="shared" ref="F16:L16" si="18">E16*0.02+E16</f>
        <v>14.421816720000001</v>
      </c>
      <c r="G16" s="5">
        <f t="shared" si="18"/>
        <v>14.710253054400001</v>
      </c>
      <c r="H16" s="5">
        <f t="shared" si="18"/>
        <v>15.004458115488001</v>
      </c>
      <c r="I16" s="5">
        <f t="shared" si="18"/>
        <v>15.304547277797761</v>
      </c>
      <c r="J16" s="5">
        <f t="shared" si="18"/>
        <v>15.610638223353716</v>
      </c>
      <c r="K16" s="5">
        <f t="shared" si="18"/>
        <v>15.922850987820791</v>
      </c>
      <c r="L16" s="5">
        <f t="shared" si="18"/>
        <v>16.241308007577206</v>
      </c>
      <c r="M16" s="5">
        <f>L16*0.02+L16</f>
        <v>16.566134167728752</v>
      </c>
      <c r="N16" s="6">
        <v>30</v>
      </c>
      <c r="O16" s="4" t="s">
        <v>25</v>
      </c>
      <c r="P16" s="5">
        <f>M16*0.02+M16</f>
        <v>16.897456851083327</v>
      </c>
      <c r="Q16" s="5">
        <f t="shared" ref="Q16:Z16" si="19">P16*0.02+P16</f>
        <v>17.235405988104993</v>
      </c>
      <c r="R16" s="5">
        <f t="shared" si="19"/>
        <v>17.580114107867093</v>
      </c>
      <c r="S16" s="5">
        <f t="shared" si="19"/>
        <v>17.931716390024434</v>
      </c>
      <c r="T16" s="5">
        <f t="shared" si="19"/>
        <v>18.290350717824921</v>
      </c>
      <c r="U16" s="5">
        <f t="shared" si="19"/>
        <v>18.65615773218142</v>
      </c>
      <c r="V16" s="5">
        <f t="shared" si="19"/>
        <v>19.029280886825049</v>
      </c>
      <c r="W16" s="5">
        <f t="shared" si="19"/>
        <v>19.409866504561549</v>
      </c>
      <c r="X16" s="5">
        <f t="shared" si="19"/>
        <v>19.79806383465278</v>
      </c>
      <c r="Y16" s="5">
        <f t="shared" si="19"/>
        <v>20.194025111345834</v>
      </c>
      <c r="Z16" s="5">
        <f t="shared" si="19"/>
        <v>20.597905613572749</v>
      </c>
    </row>
    <row r="17" spans="1:26" x14ac:dyDescent="0.25">
      <c r="A17" s="18" t="s">
        <v>51</v>
      </c>
      <c r="B17" s="4" t="s">
        <v>11</v>
      </c>
      <c r="C17" s="5">
        <f t="shared" ref="C17:M17" si="20">C16*8*256/12</f>
        <v>2319.36</v>
      </c>
      <c r="D17" s="5">
        <f t="shared" si="20"/>
        <v>2365.7472000000002</v>
      </c>
      <c r="E17" s="5">
        <f t="shared" si="20"/>
        <v>2413.062144</v>
      </c>
      <c r="F17" s="5">
        <f t="shared" si="20"/>
        <v>2461.3233868800003</v>
      </c>
      <c r="G17" s="5">
        <f t="shared" si="20"/>
        <v>2510.5498546176</v>
      </c>
      <c r="H17" s="5">
        <f t="shared" si="20"/>
        <v>2560.760851709952</v>
      </c>
      <c r="I17" s="5">
        <f t="shared" si="20"/>
        <v>2611.9760687441512</v>
      </c>
      <c r="J17" s="5">
        <f t="shared" si="20"/>
        <v>2664.215590119034</v>
      </c>
      <c r="K17" s="5">
        <f t="shared" si="20"/>
        <v>2717.4999019214151</v>
      </c>
      <c r="L17" s="5">
        <f t="shared" si="20"/>
        <v>2771.8498999598432</v>
      </c>
      <c r="M17" s="5">
        <f t="shared" si="20"/>
        <v>2827.2868979590403</v>
      </c>
      <c r="N17" s="9" t="s">
        <v>9</v>
      </c>
      <c r="O17" s="4" t="s">
        <v>11</v>
      </c>
      <c r="P17" s="5">
        <f t="shared" ref="P17:Z17" si="21">P16*8*256/12</f>
        <v>2883.8326359182211</v>
      </c>
      <c r="Q17" s="5">
        <f t="shared" si="21"/>
        <v>2941.5092886365856</v>
      </c>
      <c r="R17" s="5">
        <f t="shared" si="21"/>
        <v>3000.3394744093171</v>
      </c>
      <c r="S17" s="5">
        <f t="shared" si="21"/>
        <v>3060.3462638975034</v>
      </c>
      <c r="T17" s="5">
        <f t="shared" si="21"/>
        <v>3121.5531891754531</v>
      </c>
      <c r="U17" s="5">
        <f t="shared" si="21"/>
        <v>3183.9842529589623</v>
      </c>
      <c r="V17" s="5">
        <f t="shared" si="21"/>
        <v>3247.6639380181418</v>
      </c>
      <c r="W17" s="5">
        <f t="shared" si="21"/>
        <v>3312.6172167785044</v>
      </c>
      <c r="X17" s="5">
        <f t="shared" si="21"/>
        <v>3378.8695611140743</v>
      </c>
      <c r="Y17" s="5">
        <f t="shared" si="21"/>
        <v>3446.4469523363555</v>
      </c>
      <c r="Z17" s="5">
        <f t="shared" si="21"/>
        <v>3515.3758913830825</v>
      </c>
    </row>
    <row r="18" spans="1:26" x14ac:dyDescent="0.25">
      <c r="A18" s="18" t="s">
        <v>31</v>
      </c>
      <c r="B18" s="4" t="s">
        <v>26</v>
      </c>
      <c r="C18" s="5">
        <f t="shared" ref="C18:M18" si="22">C16*8*256</f>
        <v>27832.32</v>
      </c>
      <c r="D18" s="5">
        <f t="shared" si="22"/>
        <v>28388.966400000001</v>
      </c>
      <c r="E18" s="5">
        <f t="shared" si="22"/>
        <v>28956.745728000002</v>
      </c>
      <c r="F18" s="5">
        <f t="shared" si="22"/>
        <v>29535.880642560001</v>
      </c>
      <c r="G18" s="5">
        <f t="shared" si="22"/>
        <v>30126.598255411202</v>
      </c>
      <c r="H18" s="5">
        <f t="shared" si="22"/>
        <v>30729.130220519426</v>
      </c>
      <c r="I18" s="5">
        <f t="shared" si="22"/>
        <v>31343.712824929815</v>
      </c>
      <c r="J18" s="5">
        <f t="shared" si="22"/>
        <v>31970.58708142841</v>
      </c>
      <c r="K18" s="5">
        <f t="shared" si="22"/>
        <v>32609.99882305698</v>
      </c>
      <c r="L18" s="5">
        <f t="shared" si="22"/>
        <v>33262.198799518119</v>
      </c>
      <c r="M18" s="5">
        <f t="shared" si="22"/>
        <v>33927.442775508483</v>
      </c>
      <c r="N18" s="10" t="s">
        <v>31</v>
      </c>
      <c r="O18" s="4" t="s">
        <v>26</v>
      </c>
      <c r="P18" s="5">
        <f t="shared" ref="P18:Z18" si="23">P16*8*256</f>
        <v>34605.991631018653</v>
      </c>
      <c r="Q18" s="5">
        <f t="shared" si="23"/>
        <v>35298.111463639027</v>
      </c>
      <c r="R18" s="5">
        <f t="shared" si="23"/>
        <v>36004.073692911807</v>
      </c>
      <c r="S18" s="5">
        <f t="shared" si="23"/>
        <v>36724.155166770041</v>
      </c>
      <c r="T18" s="5">
        <f t="shared" si="23"/>
        <v>37458.638270105439</v>
      </c>
      <c r="U18" s="5">
        <f t="shared" si="23"/>
        <v>38207.811035507548</v>
      </c>
      <c r="V18" s="5">
        <f t="shared" si="23"/>
        <v>38971.9672562177</v>
      </c>
      <c r="W18" s="5">
        <f t="shared" si="23"/>
        <v>39751.406601342052</v>
      </c>
      <c r="X18" s="5">
        <f t="shared" si="23"/>
        <v>40546.434733368893</v>
      </c>
      <c r="Y18" s="5">
        <f t="shared" si="23"/>
        <v>41357.363428036268</v>
      </c>
      <c r="Z18" s="5">
        <f t="shared" si="23"/>
        <v>42184.51069659699</v>
      </c>
    </row>
    <row r="19" spans="1:26" x14ac:dyDescent="0.25">
      <c r="A19" s="10" t="s">
        <v>63</v>
      </c>
      <c r="B19" s="4"/>
      <c r="C19" s="5"/>
      <c r="D19" s="5"/>
      <c r="E19" s="5"/>
      <c r="F19" s="5"/>
      <c r="G19" s="5"/>
      <c r="H19" s="5"/>
      <c r="I19" s="5"/>
      <c r="J19" s="5"/>
      <c r="K19" s="5"/>
      <c r="L19" s="5"/>
      <c r="N19" s="4"/>
      <c r="O19" s="4"/>
      <c r="Q19" s="2"/>
      <c r="R19" s="2"/>
      <c r="S19" s="2"/>
    </row>
    <row r="20" spans="1:26" ht="13" x14ac:dyDescent="0.3">
      <c r="A20" s="6">
        <v>31</v>
      </c>
      <c r="B20" s="4" t="s">
        <v>25</v>
      </c>
      <c r="C20" s="24">
        <v>15.88</v>
      </c>
      <c r="D20" s="5">
        <f>C20*0.02+C20</f>
        <v>16.197600000000001</v>
      </c>
      <c r="E20" s="5">
        <f t="shared" ref="E20:L20" si="24">D20*0.02+D20</f>
        <v>16.521552</v>
      </c>
      <c r="F20" s="5">
        <f t="shared" si="24"/>
        <v>16.85198304</v>
      </c>
      <c r="G20" s="5">
        <f t="shared" si="24"/>
        <v>17.189022700799999</v>
      </c>
      <c r="H20" s="5">
        <f t="shared" si="24"/>
        <v>17.532803154815998</v>
      </c>
      <c r="I20" s="5">
        <f t="shared" si="24"/>
        <v>17.883459217912318</v>
      </c>
      <c r="J20" s="12">
        <f t="shared" si="24"/>
        <v>18.241128402270565</v>
      </c>
      <c r="K20" s="5">
        <f t="shared" si="24"/>
        <v>18.605950970315977</v>
      </c>
      <c r="L20" s="5">
        <f t="shared" si="24"/>
        <v>18.978069989722297</v>
      </c>
      <c r="M20" s="5">
        <f>L20*0.02+L20</f>
        <v>19.357631389516744</v>
      </c>
      <c r="N20" s="6">
        <v>31</v>
      </c>
      <c r="O20" s="4" t="s">
        <v>25</v>
      </c>
      <c r="P20" s="5">
        <f>M20*0.02+M20</f>
        <v>19.744784017307079</v>
      </c>
      <c r="Q20" s="5">
        <f t="shared" ref="Q20:Z20" si="25">P20*0.02+P20</f>
        <v>20.139679697653222</v>
      </c>
      <c r="R20" s="5">
        <f t="shared" si="25"/>
        <v>20.542473291606285</v>
      </c>
      <c r="S20" s="5">
        <f t="shared" si="25"/>
        <v>20.953322757438411</v>
      </c>
      <c r="T20" s="5">
        <f t="shared" si="25"/>
        <v>21.37238921258718</v>
      </c>
      <c r="U20" s="5">
        <f t="shared" si="25"/>
        <v>21.799836996838923</v>
      </c>
      <c r="V20" s="12">
        <f t="shared" si="25"/>
        <v>22.235833736775703</v>
      </c>
      <c r="W20" s="5">
        <f t="shared" si="25"/>
        <v>22.680550411511216</v>
      </c>
      <c r="X20" s="5">
        <f t="shared" si="25"/>
        <v>23.134161419741442</v>
      </c>
      <c r="Y20" s="5">
        <f t="shared" si="25"/>
        <v>23.596844648136273</v>
      </c>
      <c r="Z20" s="5">
        <f t="shared" si="25"/>
        <v>24.068781541099</v>
      </c>
    </row>
    <row r="21" spans="1:26" x14ac:dyDescent="0.25">
      <c r="A21" s="10" t="s">
        <v>28</v>
      </c>
      <c r="B21" s="4" t="s">
        <v>11</v>
      </c>
      <c r="C21" s="5">
        <f t="shared" ref="C21:M21" si="26">C20*8*256/12</f>
        <v>2710.186666666667</v>
      </c>
      <c r="D21" s="5">
        <f t="shared" si="26"/>
        <v>2764.3904000000002</v>
      </c>
      <c r="E21" s="5">
        <f t="shared" si="26"/>
        <v>2819.6782079999998</v>
      </c>
      <c r="F21" s="5">
        <f t="shared" si="26"/>
        <v>2876.0717721599999</v>
      </c>
      <c r="G21" s="5">
        <f t="shared" si="26"/>
        <v>2933.5932076032</v>
      </c>
      <c r="H21" s="5">
        <f t="shared" si="26"/>
        <v>2992.2650717552638</v>
      </c>
      <c r="I21" s="5">
        <f t="shared" si="26"/>
        <v>3052.110373190369</v>
      </c>
      <c r="J21" s="12">
        <f t="shared" si="26"/>
        <v>3113.1525806541763</v>
      </c>
      <c r="K21" s="5">
        <f t="shared" si="26"/>
        <v>3175.4156322672602</v>
      </c>
      <c r="L21" s="5">
        <f t="shared" si="26"/>
        <v>3238.9239449126053</v>
      </c>
      <c r="M21" s="5">
        <f t="shared" si="26"/>
        <v>3303.7024238108575</v>
      </c>
      <c r="N21" s="10" t="s">
        <v>28</v>
      </c>
      <c r="O21" s="4" t="s">
        <v>11</v>
      </c>
      <c r="P21" s="5">
        <f t="shared" ref="P21:Z21" si="27">P20*8*256/12</f>
        <v>3369.7764722870747</v>
      </c>
      <c r="Q21" s="5">
        <f t="shared" si="27"/>
        <v>3437.1720017328166</v>
      </c>
      <c r="R21" s="5">
        <f t="shared" si="27"/>
        <v>3505.9154417674727</v>
      </c>
      <c r="S21" s="5">
        <f t="shared" si="27"/>
        <v>3576.0337506028222</v>
      </c>
      <c r="T21" s="5">
        <f t="shared" si="27"/>
        <v>3647.5544256148787</v>
      </c>
      <c r="U21" s="5">
        <f t="shared" si="27"/>
        <v>3720.5055141271764</v>
      </c>
      <c r="V21" s="12">
        <f t="shared" si="27"/>
        <v>3794.9156244097198</v>
      </c>
      <c r="W21" s="5">
        <f t="shared" si="27"/>
        <v>3870.8139368979141</v>
      </c>
      <c r="X21" s="5">
        <f t="shared" si="27"/>
        <v>3948.2302156358728</v>
      </c>
      <c r="Y21" s="5">
        <f t="shared" si="27"/>
        <v>4027.1948199485905</v>
      </c>
      <c r="Z21" s="5">
        <f t="shared" si="27"/>
        <v>4107.7387163475623</v>
      </c>
    </row>
    <row r="22" spans="1:26" x14ac:dyDescent="0.25">
      <c r="A22" s="10" t="s">
        <v>44</v>
      </c>
      <c r="B22" s="4" t="s">
        <v>26</v>
      </c>
      <c r="C22" s="5">
        <f t="shared" ref="C22:I22" si="28">C20*8*256</f>
        <v>32522.240000000002</v>
      </c>
      <c r="D22" s="5">
        <f t="shared" si="28"/>
        <v>33172.684800000003</v>
      </c>
      <c r="E22" s="5">
        <f t="shared" si="28"/>
        <v>33836.138496</v>
      </c>
      <c r="F22" s="5">
        <f t="shared" si="28"/>
        <v>34512.861265920001</v>
      </c>
      <c r="G22" s="5">
        <f t="shared" si="28"/>
        <v>35203.118491238398</v>
      </c>
      <c r="H22" s="5">
        <f t="shared" si="28"/>
        <v>35907.180861063163</v>
      </c>
      <c r="I22" s="5">
        <f t="shared" si="28"/>
        <v>36625.324478284427</v>
      </c>
      <c r="J22" s="12">
        <f>J20*8*250</f>
        <v>36482.256804541132</v>
      </c>
      <c r="K22" s="5">
        <f>K20*8*256</f>
        <v>38104.987587207121</v>
      </c>
      <c r="L22" s="5">
        <f>L20*8*256</f>
        <v>38867.087338951264</v>
      </c>
      <c r="M22" s="5">
        <f>M20*8*256</f>
        <v>39644.429085730291</v>
      </c>
      <c r="N22" s="10" t="s">
        <v>44</v>
      </c>
      <c r="O22" s="4" t="s">
        <v>26</v>
      </c>
      <c r="P22" s="5">
        <f t="shared" ref="P22:Z22" si="29">P20*8*256</f>
        <v>40437.317667444899</v>
      </c>
      <c r="Q22" s="5">
        <f t="shared" si="29"/>
        <v>41246.064020793798</v>
      </c>
      <c r="R22" s="5">
        <f t="shared" si="29"/>
        <v>42070.985301209672</v>
      </c>
      <c r="S22" s="5">
        <f t="shared" si="29"/>
        <v>42912.405007233865</v>
      </c>
      <c r="T22" s="5">
        <f t="shared" si="29"/>
        <v>43770.653107378545</v>
      </c>
      <c r="U22" s="5">
        <f t="shared" si="29"/>
        <v>44646.066169526115</v>
      </c>
      <c r="V22" s="12">
        <f t="shared" si="29"/>
        <v>45538.98749291664</v>
      </c>
      <c r="W22" s="5">
        <f t="shared" si="29"/>
        <v>46449.767242774971</v>
      </c>
      <c r="X22" s="5">
        <f t="shared" si="29"/>
        <v>47378.762587630474</v>
      </c>
      <c r="Y22" s="5">
        <f t="shared" si="29"/>
        <v>48326.337839383086</v>
      </c>
      <c r="Z22" s="5">
        <f t="shared" si="29"/>
        <v>49292.864596170752</v>
      </c>
    </row>
    <row r="23" spans="1:26" x14ac:dyDescent="0.25">
      <c r="A23" s="9"/>
      <c r="B23" s="4"/>
      <c r="C23" s="5"/>
      <c r="D23" s="5"/>
      <c r="E23" s="5"/>
      <c r="F23" s="5"/>
      <c r="G23" s="5"/>
      <c r="H23" s="5"/>
      <c r="I23" s="5"/>
      <c r="J23" s="5"/>
      <c r="K23" s="5"/>
      <c r="L23" s="5"/>
      <c r="N23" s="9"/>
      <c r="O23" s="4"/>
      <c r="Q23" s="2"/>
      <c r="R23" s="2"/>
      <c r="S23" s="2"/>
    </row>
    <row r="24" spans="1:26" ht="13" x14ac:dyDescent="0.3">
      <c r="A24" s="6">
        <v>32</v>
      </c>
      <c r="B24" s="4" t="s">
        <v>25</v>
      </c>
      <c r="C24" s="5">
        <v>16.920000000000002</v>
      </c>
      <c r="D24" s="5">
        <f>C24*0.02+C24</f>
        <v>17.258400000000002</v>
      </c>
      <c r="E24" s="5">
        <f t="shared" ref="E24:L24" si="30">D24*0.02+D24</f>
        <v>17.603568000000003</v>
      </c>
      <c r="F24" s="5">
        <f t="shared" si="30"/>
        <v>17.955639360000003</v>
      </c>
      <c r="G24" s="5">
        <f t="shared" si="30"/>
        <v>18.314752147200004</v>
      </c>
      <c r="H24" s="5">
        <f t="shared" si="30"/>
        <v>18.681047190144003</v>
      </c>
      <c r="I24" s="5">
        <f t="shared" si="30"/>
        <v>19.054668133946883</v>
      </c>
      <c r="J24" s="5">
        <f t="shared" si="30"/>
        <v>19.435761496625823</v>
      </c>
      <c r="K24" s="5">
        <f t="shared" si="30"/>
        <v>19.824476726558338</v>
      </c>
      <c r="L24" s="5">
        <f t="shared" si="30"/>
        <v>20.220966261089504</v>
      </c>
      <c r="M24" s="5">
        <f>L24*0.02+L24</f>
        <v>20.625385586311296</v>
      </c>
      <c r="N24" s="6">
        <v>32</v>
      </c>
      <c r="O24" s="4" t="s">
        <v>25</v>
      </c>
      <c r="P24" s="5">
        <f>M24*0.02+M24</f>
        <v>21.03789329803752</v>
      </c>
      <c r="Q24" s="5">
        <f t="shared" ref="Q24:Z24" si="31">P24*0.02+P24</f>
        <v>21.458651163998272</v>
      </c>
      <c r="R24" s="5">
        <f t="shared" si="31"/>
        <v>21.887824187278238</v>
      </c>
      <c r="S24" s="5">
        <f t="shared" si="31"/>
        <v>22.325580671023801</v>
      </c>
      <c r="T24" s="5">
        <f t="shared" si="31"/>
        <v>22.772092284444277</v>
      </c>
      <c r="U24" s="5">
        <f t="shared" si="31"/>
        <v>23.227534130133161</v>
      </c>
      <c r="V24" s="5">
        <f t="shared" si="31"/>
        <v>23.692084812735825</v>
      </c>
      <c r="W24" s="5">
        <f t="shared" si="31"/>
        <v>24.165926508990541</v>
      </c>
      <c r="X24" s="5">
        <f t="shared" si="31"/>
        <v>24.649245039170353</v>
      </c>
      <c r="Y24" s="5">
        <f t="shared" si="31"/>
        <v>25.142229939953761</v>
      </c>
      <c r="Z24" s="5">
        <f t="shared" si="31"/>
        <v>25.645074538752837</v>
      </c>
    </row>
    <row r="25" spans="1:26" x14ac:dyDescent="0.25">
      <c r="A25" s="10" t="s">
        <v>45</v>
      </c>
      <c r="B25" s="4" t="s">
        <v>11</v>
      </c>
      <c r="C25" s="5">
        <f t="shared" ref="C25:M25" si="32">C24*8*256/12</f>
        <v>2887.6800000000003</v>
      </c>
      <c r="D25" s="5">
        <f t="shared" si="32"/>
        <v>2945.4336000000003</v>
      </c>
      <c r="E25" s="5">
        <f t="shared" si="32"/>
        <v>3004.3422720000003</v>
      </c>
      <c r="F25" s="5">
        <f t="shared" si="32"/>
        <v>3064.4291174400005</v>
      </c>
      <c r="G25" s="5">
        <f t="shared" si="32"/>
        <v>3125.7176997888005</v>
      </c>
      <c r="H25" s="5">
        <f t="shared" si="32"/>
        <v>3188.2320537845767</v>
      </c>
      <c r="I25" s="5">
        <f t="shared" si="32"/>
        <v>3251.9966948602682</v>
      </c>
      <c r="J25" s="5">
        <f t="shared" si="32"/>
        <v>3317.0366287574739</v>
      </c>
      <c r="K25" s="5">
        <f t="shared" si="32"/>
        <v>3383.377361332623</v>
      </c>
      <c r="L25" s="5">
        <f t="shared" si="32"/>
        <v>3451.0449085592754</v>
      </c>
      <c r="M25" s="5">
        <f t="shared" si="32"/>
        <v>3520.0658067304612</v>
      </c>
      <c r="N25" s="10" t="s">
        <v>45</v>
      </c>
      <c r="O25" s="4" t="s">
        <v>11</v>
      </c>
      <c r="P25" s="5">
        <f t="shared" ref="P25:Z25" si="33">P24*8*256/12</f>
        <v>3590.46712286507</v>
      </c>
      <c r="Q25" s="5">
        <f t="shared" si="33"/>
        <v>3662.2764653223717</v>
      </c>
      <c r="R25" s="5">
        <f t="shared" si="33"/>
        <v>3735.5219946288194</v>
      </c>
      <c r="S25" s="5">
        <f t="shared" si="33"/>
        <v>3810.2324345213951</v>
      </c>
      <c r="T25" s="5">
        <f t="shared" si="33"/>
        <v>3886.4370832118234</v>
      </c>
      <c r="U25" s="5">
        <f t="shared" si="33"/>
        <v>3964.1658248760596</v>
      </c>
      <c r="V25" s="5">
        <f t="shared" si="33"/>
        <v>4043.4491413735809</v>
      </c>
      <c r="W25" s="5">
        <f t="shared" si="33"/>
        <v>4124.3181242010523</v>
      </c>
      <c r="X25" s="5">
        <f t="shared" si="33"/>
        <v>4206.8044866850732</v>
      </c>
      <c r="Y25" s="5">
        <f t="shared" si="33"/>
        <v>4290.940576418775</v>
      </c>
      <c r="Z25" s="5">
        <f t="shared" si="33"/>
        <v>4376.7593879471506</v>
      </c>
    </row>
    <row r="26" spans="1:26" x14ac:dyDescent="0.25">
      <c r="A26" s="10" t="s">
        <v>46</v>
      </c>
      <c r="B26" s="4" t="s">
        <v>26</v>
      </c>
      <c r="C26" s="5">
        <f t="shared" ref="C26:M26" si="34">C24*8*256</f>
        <v>34652.160000000003</v>
      </c>
      <c r="D26" s="5">
        <f t="shared" si="34"/>
        <v>35345.203200000004</v>
      </c>
      <c r="E26" s="5">
        <f t="shared" si="34"/>
        <v>36052.107264000006</v>
      </c>
      <c r="F26" s="5">
        <f t="shared" si="34"/>
        <v>36773.149409280006</v>
      </c>
      <c r="G26" s="5">
        <f t="shared" si="34"/>
        <v>37508.612397465608</v>
      </c>
      <c r="H26" s="5">
        <f t="shared" si="34"/>
        <v>38258.784645414918</v>
      </c>
      <c r="I26" s="5">
        <f t="shared" si="34"/>
        <v>39023.960338323217</v>
      </c>
      <c r="J26" s="5">
        <f t="shared" si="34"/>
        <v>39804.439545089685</v>
      </c>
      <c r="K26" s="5">
        <f t="shared" si="34"/>
        <v>40600.528335991476</v>
      </c>
      <c r="L26" s="5">
        <f t="shared" si="34"/>
        <v>41412.538902711305</v>
      </c>
      <c r="M26" s="5">
        <f t="shared" si="34"/>
        <v>42240.789680765534</v>
      </c>
      <c r="N26" s="10" t="s">
        <v>46</v>
      </c>
      <c r="O26" s="4" t="s">
        <v>26</v>
      </c>
      <c r="P26" s="5">
        <f t="shared" ref="P26:Z26" si="35">P24*8*256</f>
        <v>43085.605474380842</v>
      </c>
      <c r="Q26" s="5">
        <f t="shared" si="35"/>
        <v>43947.317583868462</v>
      </c>
      <c r="R26" s="5">
        <f t="shared" si="35"/>
        <v>44826.26393554583</v>
      </c>
      <c r="S26" s="5">
        <f t="shared" si="35"/>
        <v>45722.789214256743</v>
      </c>
      <c r="T26" s="5">
        <f t="shared" si="35"/>
        <v>46637.244998541879</v>
      </c>
      <c r="U26" s="5">
        <f t="shared" si="35"/>
        <v>47569.989898512715</v>
      </c>
      <c r="V26" s="5">
        <f t="shared" si="35"/>
        <v>48521.389696482969</v>
      </c>
      <c r="W26" s="5">
        <f t="shared" si="35"/>
        <v>49491.817490412628</v>
      </c>
      <c r="X26" s="5">
        <f t="shared" si="35"/>
        <v>50481.653840220883</v>
      </c>
      <c r="Y26" s="5">
        <f t="shared" si="35"/>
        <v>51491.286917025303</v>
      </c>
      <c r="Z26" s="5">
        <f t="shared" si="35"/>
        <v>52521.11265536581</v>
      </c>
    </row>
    <row r="27" spans="1:26" x14ac:dyDescent="0.25">
      <c r="A27" s="10"/>
      <c r="B27" s="4"/>
      <c r="C27" s="5"/>
      <c r="D27" s="5"/>
      <c r="E27" s="5"/>
      <c r="F27" s="5"/>
      <c r="G27" s="5"/>
      <c r="H27" s="5"/>
      <c r="I27" s="5"/>
      <c r="J27" s="5"/>
      <c r="K27" s="5"/>
      <c r="L27" s="5"/>
      <c r="M27" s="2"/>
      <c r="N27" s="10"/>
      <c r="O27" s="4"/>
      <c r="P27" s="5"/>
      <c r="Q27" s="2"/>
      <c r="R27" s="2"/>
      <c r="S27" s="2"/>
    </row>
    <row r="28" spans="1:26" x14ac:dyDescent="0.25">
      <c r="A28" s="11">
        <v>33</v>
      </c>
      <c r="B28" s="4" t="s">
        <v>25</v>
      </c>
      <c r="C28" s="5">
        <v>17.399999999999999</v>
      </c>
      <c r="D28" s="5">
        <f>C28*0.02+C28</f>
        <v>17.747999999999998</v>
      </c>
      <c r="E28" s="5">
        <f t="shared" ref="E28:L28" si="36">D28*0.02+D28</f>
        <v>18.102959999999996</v>
      </c>
      <c r="F28" s="5">
        <f t="shared" si="36"/>
        <v>18.465019199999997</v>
      </c>
      <c r="G28" s="5">
        <f t="shared" si="36"/>
        <v>18.834319583999996</v>
      </c>
      <c r="H28" s="5">
        <f t="shared" si="36"/>
        <v>19.211005975679996</v>
      </c>
      <c r="I28" s="5">
        <f t="shared" si="36"/>
        <v>19.595226095193595</v>
      </c>
      <c r="J28" s="5">
        <f t="shared" si="36"/>
        <v>19.987130617097467</v>
      </c>
      <c r="K28" s="5">
        <f t="shared" si="36"/>
        <v>20.386873229439416</v>
      </c>
      <c r="L28" s="5">
        <f t="shared" si="36"/>
        <v>20.794610694028204</v>
      </c>
      <c r="M28" s="5">
        <f>L28*0.02+L28</f>
        <v>21.210502907908769</v>
      </c>
      <c r="N28" s="11">
        <v>33</v>
      </c>
      <c r="O28" s="4" t="s">
        <v>25</v>
      </c>
      <c r="P28" s="5">
        <f>M28*0.02+M28</f>
        <v>21.634712966066942</v>
      </c>
      <c r="Q28" s="5">
        <f t="shared" ref="Q28:Z28" si="37">P28*0.02+P28</f>
        <v>22.06740722538828</v>
      </c>
      <c r="R28" s="5">
        <f t="shared" si="37"/>
        <v>22.508755369896047</v>
      </c>
      <c r="S28" s="5">
        <f t="shared" si="37"/>
        <v>22.958930477293968</v>
      </c>
      <c r="T28" s="5">
        <f t="shared" si="37"/>
        <v>23.418109086839848</v>
      </c>
      <c r="U28" s="5">
        <f t="shared" si="37"/>
        <v>23.886471268576646</v>
      </c>
      <c r="V28" s="5">
        <f t="shared" si="37"/>
        <v>24.364200693948177</v>
      </c>
      <c r="W28" s="12">
        <f t="shared" si="37"/>
        <v>24.85148470782714</v>
      </c>
      <c r="X28" s="5">
        <f t="shared" si="37"/>
        <v>25.348514401983682</v>
      </c>
      <c r="Y28" s="5">
        <f t="shared" si="37"/>
        <v>25.855484690023356</v>
      </c>
      <c r="Z28" s="5">
        <f t="shared" si="37"/>
        <v>26.372594383823824</v>
      </c>
    </row>
    <row r="29" spans="1:26" x14ac:dyDescent="0.25">
      <c r="A29" s="10" t="s">
        <v>47</v>
      </c>
      <c r="B29" s="4" t="s">
        <v>11</v>
      </c>
      <c r="C29" s="5">
        <f t="shared" ref="C29:M29" si="38">C28*8*256/12</f>
        <v>2969.6</v>
      </c>
      <c r="D29" s="5">
        <f t="shared" si="38"/>
        <v>3028.9919999999997</v>
      </c>
      <c r="E29" s="5">
        <f t="shared" si="38"/>
        <v>3089.5718399999992</v>
      </c>
      <c r="F29" s="5">
        <f t="shared" si="38"/>
        <v>3151.3632767999993</v>
      </c>
      <c r="G29" s="5">
        <f t="shared" si="38"/>
        <v>3214.3905423359993</v>
      </c>
      <c r="H29" s="5">
        <f t="shared" si="38"/>
        <v>3278.6783531827191</v>
      </c>
      <c r="I29" s="5">
        <f t="shared" si="38"/>
        <v>3344.2519202463736</v>
      </c>
      <c r="J29" s="5">
        <f t="shared" si="38"/>
        <v>3411.136958651301</v>
      </c>
      <c r="K29" s="5">
        <f t="shared" si="38"/>
        <v>3479.3596978243272</v>
      </c>
      <c r="L29" s="5">
        <f t="shared" si="38"/>
        <v>3548.9468917808135</v>
      </c>
      <c r="M29" s="5">
        <f t="shared" si="38"/>
        <v>3619.9258296164298</v>
      </c>
      <c r="N29" s="10" t="s">
        <v>47</v>
      </c>
      <c r="O29" s="4" t="s">
        <v>11</v>
      </c>
      <c r="P29" s="5">
        <f t="shared" ref="P29:Z29" si="39">P28*8*256/12</f>
        <v>3692.324346208758</v>
      </c>
      <c r="Q29" s="5">
        <f t="shared" si="39"/>
        <v>3766.1708331329332</v>
      </c>
      <c r="R29" s="5">
        <f t="shared" si="39"/>
        <v>3841.4942497955922</v>
      </c>
      <c r="S29" s="5">
        <f t="shared" si="39"/>
        <v>3918.3241347915041</v>
      </c>
      <c r="T29" s="5">
        <f t="shared" si="39"/>
        <v>3996.6906174873343</v>
      </c>
      <c r="U29" s="5">
        <f t="shared" si="39"/>
        <v>4076.6244298370807</v>
      </c>
      <c r="V29" s="5">
        <f t="shared" si="39"/>
        <v>4158.1569184338223</v>
      </c>
      <c r="W29" s="12">
        <f t="shared" si="39"/>
        <v>4241.3200568024986</v>
      </c>
      <c r="X29" s="5">
        <f t="shared" si="39"/>
        <v>4326.1464579385483</v>
      </c>
      <c r="Y29" s="5">
        <f t="shared" si="39"/>
        <v>4412.6693870973195</v>
      </c>
      <c r="Z29" s="5">
        <f t="shared" si="39"/>
        <v>4500.9227748392659</v>
      </c>
    </row>
    <row r="30" spans="1:26" x14ac:dyDescent="0.25">
      <c r="A30" s="10"/>
      <c r="B30" s="4" t="s">
        <v>26</v>
      </c>
      <c r="C30" s="5">
        <f t="shared" ref="C30:M30" si="40">C28*8*256</f>
        <v>35635.199999999997</v>
      </c>
      <c r="D30" s="5">
        <f t="shared" si="40"/>
        <v>36347.903999999995</v>
      </c>
      <c r="E30" s="5">
        <f t="shared" si="40"/>
        <v>37074.862079999992</v>
      </c>
      <c r="F30" s="5">
        <f t="shared" si="40"/>
        <v>37816.359321599994</v>
      </c>
      <c r="G30" s="5">
        <f t="shared" si="40"/>
        <v>38572.686508031991</v>
      </c>
      <c r="H30" s="5">
        <f t="shared" si="40"/>
        <v>39344.140238192631</v>
      </c>
      <c r="I30" s="5">
        <f t="shared" si="40"/>
        <v>40131.023042956484</v>
      </c>
      <c r="J30" s="5">
        <f t="shared" si="40"/>
        <v>40933.643503815612</v>
      </c>
      <c r="K30" s="5">
        <f t="shared" si="40"/>
        <v>41752.316373891925</v>
      </c>
      <c r="L30" s="5">
        <f t="shared" si="40"/>
        <v>42587.362701369762</v>
      </c>
      <c r="M30" s="5">
        <f t="shared" si="40"/>
        <v>43439.109955397158</v>
      </c>
      <c r="N30" s="10"/>
      <c r="O30" s="4" t="s">
        <v>26</v>
      </c>
      <c r="P30" s="5">
        <f t="shared" ref="P30:Z30" si="41">P28*8*256</f>
        <v>44307.892154505098</v>
      </c>
      <c r="Q30" s="5">
        <f t="shared" si="41"/>
        <v>45194.049997595197</v>
      </c>
      <c r="R30" s="5">
        <f t="shared" si="41"/>
        <v>46097.930997547104</v>
      </c>
      <c r="S30" s="5">
        <f t="shared" si="41"/>
        <v>47019.889617498047</v>
      </c>
      <c r="T30" s="5">
        <f t="shared" si="41"/>
        <v>47960.28740984801</v>
      </c>
      <c r="U30" s="5">
        <f t="shared" si="41"/>
        <v>48919.49315804497</v>
      </c>
      <c r="V30" s="5">
        <f t="shared" si="41"/>
        <v>49897.883021205867</v>
      </c>
      <c r="W30" s="12">
        <f t="shared" si="41"/>
        <v>50895.840681629983</v>
      </c>
      <c r="X30" s="5">
        <f t="shared" si="41"/>
        <v>51913.75749526258</v>
      </c>
      <c r="Y30" s="5">
        <f t="shared" si="41"/>
        <v>52952.032645167834</v>
      </c>
      <c r="Z30" s="5">
        <f t="shared" si="41"/>
        <v>54011.073298071191</v>
      </c>
    </row>
    <row r="31" spans="1:26" x14ac:dyDescent="0.25">
      <c r="A31" s="4"/>
      <c r="B31" s="4"/>
      <c r="C31" s="5"/>
      <c r="D31" s="5"/>
      <c r="E31" s="5"/>
      <c r="F31" s="5"/>
      <c r="G31" s="5"/>
      <c r="H31" s="5"/>
      <c r="I31" s="5"/>
      <c r="J31" s="5"/>
      <c r="K31" s="5"/>
      <c r="L31" s="5"/>
      <c r="N31" s="4"/>
      <c r="O31" s="4"/>
      <c r="Q31" s="2"/>
      <c r="R31" s="2"/>
      <c r="S31" s="2"/>
    </row>
    <row r="32" spans="1:26" ht="13" x14ac:dyDescent="0.3">
      <c r="A32" s="6">
        <v>34</v>
      </c>
      <c r="B32" s="4" t="s">
        <v>25</v>
      </c>
      <c r="C32" s="5">
        <v>18.309999999999999</v>
      </c>
      <c r="D32" s="5">
        <f>C32*0.02+C32</f>
        <v>18.676199999999998</v>
      </c>
      <c r="E32" s="5">
        <f>D32*0.02+D32</f>
        <v>19.049723999999998</v>
      </c>
      <c r="F32" s="5">
        <f>E32*0.02+E32</f>
        <v>19.430718479999996</v>
      </c>
      <c r="G32" s="5">
        <f t="shared" ref="G32:L32" si="42">F32*0.02+F32</f>
        <v>19.819332849599995</v>
      </c>
      <c r="H32" s="5">
        <f t="shared" si="42"/>
        <v>20.215719506591995</v>
      </c>
      <c r="I32" s="5">
        <f t="shared" si="42"/>
        <v>20.620033896723836</v>
      </c>
      <c r="J32" s="5">
        <f t="shared" si="42"/>
        <v>21.032434574658314</v>
      </c>
      <c r="K32" s="5">
        <f t="shared" si="42"/>
        <v>21.453083266151481</v>
      </c>
      <c r="L32" s="5">
        <f t="shared" si="42"/>
        <v>21.88214493147451</v>
      </c>
      <c r="M32" s="5">
        <f>L32*0.02+L32</f>
        <v>22.319787830104001</v>
      </c>
      <c r="N32" s="6">
        <v>34</v>
      </c>
      <c r="O32" s="4" t="s">
        <v>25</v>
      </c>
      <c r="P32" s="12">
        <f>M32*0.02+M32</f>
        <v>22.766183586706081</v>
      </c>
      <c r="Q32" s="12">
        <f t="shared" ref="Q32:Z32" si="43">P32*0.02+P32</f>
        <v>23.221507258440202</v>
      </c>
      <c r="R32" s="5">
        <f t="shared" si="43"/>
        <v>23.685937403609007</v>
      </c>
      <c r="S32" s="5">
        <f t="shared" si="43"/>
        <v>24.159656151681187</v>
      </c>
      <c r="T32" s="5">
        <f t="shared" si="43"/>
        <v>24.642849274714809</v>
      </c>
      <c r="U32" s="5">
        <f t="shared" si="43"/>
        <v>25.135706260209105</v>
      </c>
      <c r="V32" s="5">
        <f t="shared" si="43"/>
        <v>25.638420385413287</v>
      </c>
      <c r="W32" s="5">
        <f t="shared" si="43"/>
        <v>26.151188793121552</v>
      </c>
      <c r="X32" s="5">
        <f t="shared" si="43"/>
        <v>26.674212568983982</v>
      </c>
      <c r="Y32" s="5">
        <f t="shared" si="43"/>
        <v>27.207696820363662</v>
      </c>
      <c r="Z32" s="5">
        <f t="shared" si="43"/>
        <v>27.751850756770935</v>
      </c>
    </row>
    <row r="33" spans="1:26" x14ac:dyDescent="0.25">
      <c r="A33" s="10" t="s">
        <v>48</v>
      </c>
      <c r="B33" s="4" t="s">
        <v>11</v>
      </c>
      <c r="C33" s="5">
        <f t="shared" ref="C33:M33" si="44">C32*8*256/12</f>
        <v>3124.9066666666663</v>
      </c>
      <c r="D33" s="5">
        <f t="shared" si="44"/>
        <v>3187.4047999999998</v>
      </c>
      <c r="E33" s="5">
        <f t="shared" si="44"/>
        <v>3251.1528959999996</v>
      </c>
      <c r="F33" s="5">
        <f t="shared" si="44"/>
        <v>3316.1759539199993</v>
      </c>
      <c r="G33" s="5">
        <f t="shared" si="44"/>
        <v>3382.4994729983991</v>
      </c>
      <c r="H33" s="5">
        <f t="shared" si="44"/>
        <v>3450.149462458367</v>
      </c>
      <c r="I33" s="5">
        <f t="shared" si="44"/>
        <v>3519.1524517075345</v>
      </c>
      <c r="J33" s="5">
        <f t="shared" si="44"/>
        <v>3589.5355007416856</v>
      </c>
      <c r="K33" s="5">
        <f t="shared" si="44"/>
        <v>3661.3262107565192</v>
      </c>
      <c r="L33" s="5">
        <f t="shared" si="44"/>
        <v>3734.5527349716499</v>
      </c>
      <c r="M33" s="5">
        <f t="shared" si="44"/>
        <v>3809.2437896710831</v>
      </c>
      <c r="N33" s="10" t="s">
        <v>48</v>
      </c>
      <c r="O33" s="4" t="s">
        <v>11</v>
      </c>
      <c r="P33" s="12">
        <f t="shared" ref="P33:Z33" si="45">P32*8*256/12</f>
        <v>3885.4286654645043</v>
      </c>
      <c r="Q33" s="12">
        <f t="shared" si="45"/>
        <v>3963.1372387737943</v>
      </c>
      <c r="R33" s="5">
        <f t="shared" si="45"/>
        <v>4042.3999835492705</v>
      </c>
      <c r="S33" s="5">
        <f t="shared" si="45"/>
        <v>4123.2479832202562</v>
      </c>
      <c r="T33" s="5">
        <f t="shared" si="45"/>
        <v>4205.7129428846611</v>
      </c>
      <c r="U33" s="5">
        <f t="shared" si="45"/>
        <v>4289.8272017423542</v>
      </c>
      <c r="V33" s="5">
        <f t="shared" si="45"/>
        <v>4375.6237457772013</v>
      </c>
      <c r="W33" s="5">
        <f t="shared" si="45"/>
        <v>4463.1362206927452</v>
      </c>
      <c r="X33" s="5">
        <f t="shared" si="45"/>
        <v>4552.3989451066</v>
      </c>
      <c r="Y33" s="5">
        <f t="shared" si="45"/>
        <v>4643.4469240087319</v>
      </c>
      <c r="Z33" s="5">
        <f t="shared" si="45"/>
        <v>4736.3158624889065</v>
      </c>
    </row>
    <row r="34" spans="1:26" x14ac:dyDescent="0.25">
      <c r="A34" s="10" t="s">
        <v>38</v>
      </c>
      <c r="B34" s="4" t="s">
        <v>26</v>
      </c>
      <c r="C34" s="5">
        <f t="shared" ref="C34:M34" si="46">C32*8*256</f>
        <v>37498.879999999997</v>
      </c>
      <c r="D34" s="5">
        <f t="shared" si="46"/>
        <v>38248.857599999996</v>
      </c>
      <c r="E34" s="5">
        <f t="shared" si="46"/>
        <v>39013.834751999995</v>
      </c>
      <c r="F34" s="5">
        <f t="shared" si="46"/>
        <v>39794.111447039992</v>
      </c>
      <c r="G34" s="5">
        <f t="shared" si="46"/>
        <v>40589.99367598079</v>
      </c>
      <c r="H34" s="5">
        <f t="shared" si="46"/>
        <v>41401.793549500406</v>
      </c>
      <c r="I34" s="5">
        <f t="shared" si="46"/>
        <v>42229.829420490416</v>
      </c>
      <c r="J34" s="5">
        <f t="shared" si="46"/>
        <v>43074.426008900227</v>
      </c>
      <c r="K34" s="5">
        <f t="shared" si="46"/>
        <v>43935.914529078233</v>
      </c>
      <c r="L34" s="5">
        <f t="shared" si="46"/>
        <v>44814.632819659797</v>
      </c>
      <c r="M34" s="5">
        <f t="shared" si="46"/>
        <v>45710.925476052995</v>
      </c>
      <c r="N34" s="10" t="s">
        <v>38</v>
      </c>
      <c r="O34" s="4" t="s">
        <v>26</v>
      </c>
      <c r="P34" s="12">
        <f t="shared" ref="P34:Z34" si="47">P32*8*256</f>
        <v>46625.143985574054</v>
      </c>
      <c r="Q34" s="12">
        <f t="shared" si="47"/>
        <v>47557.646865285533</v>
      </c>
      <c r="R34" s="5">
        <f t="shared" si="47"/>
        <v>48508.799802591246</v>
      </c>
      <c r="S34" s="5">
        <f t="shared" si="47"/>
        <v>49478.97579864307</v>
      </c>
      <c r="T34" s="5">
        <f t="shared" si="47"/>
        <v>50468.555314615929</v>
      </c>
      <c r="U34" s="5">
        <f t="shared" si="47"/>
        <v>51477.926420908247</v>
      </c>
      <c r="V34" s="5">
        <f t="shared" si="47"/>
        <v>52507.484949326412</v>
      </c>
      <c r="W34" s="5">
        <f t="shared" si="47"/>
        <v>53557.634648312938</v>
      </c>
      <c r="X34" s="5">
        <f t="shared" si="47"/>
        <v>54628.787341279196</v>
      </c>
      <c r="Y34" s="5">
        <f t="shared" si="47"/>
        <v>55721.363088104779</v>
      </c>
      <c r="Z34" s="5">
        <f t="shared" si="47"/>
        <v>56835.790349866875</v>
      </c>
    </row>
    <row r="35" spans="1:26" x14ac:dyDescent="0.25">
      <c r="A35" s="10"/>
      <c r="N35" s="10"/>
    </row>
    <row r="36" spans="1:26" x14ac:dyDescent="0.25">
      <c r="A36" s="4">
        <v>35</v>
      </c>
      <c r="B36" s="4" t="s">
        <v>25</v>
      </c>
      <c r="C36" s="5">
        <v>22.52</v>
      </c>
      <c r="D36" s="5">
        <f>C36*0.02+C36</f>
        <v>22.970399999999998</v>
      </c>
      <c r="E36" s="5">
        <f>D36*0.02+D36</f>
        <v>23.429807999999998</v>
      </c>
      <c r="F36" s="5">
        <f>E36*0.02+E36</f>
        <v>23.898404159999998</v>
      </c>
      <c r="G36" s="5">
        <f t="shared" ref="G36:L36" si="48">F36*0.02+F36</f>
        <v>24.376372243199999</v>
      </c>
      <c r="H36" s="5">
        <f t="shared" si="48"/>
        <v>24.863899688063999</v>
      </c>
      <c r="I36" s="5">
        <f t="shared" si="48"/>
        <v>25.361177681825279</v>
      </c>
      <c r="J36" s="5">
        <f t="shared" si="48"/>
        <v>25.868401235461786</v>
      </c>
      <c r="K36" s="5">
        <f t="shared" si="48"/>
        <v>26.385769260171021</v>
      </c>
      <c r="L36" s="5">
        <f t="shared" si="48"/>
        <v>26.913484645374442</v>
      </c>
      <c r="M36" s="5">
        <f>L36*0.02+L36</f>
        <v>27.45175433828193</v>
      </c>
      <c r="N36" s="4">
        <v>35</v>
      </c>
      <c r="O36" s="4" t="s">
        <v>25</v>
      </c>
      <c r="P36" s="5">
        <f>M36*0.02+M36</f>
        <v>28.000789425047568</v>
      </c>
      <c r="Q36" s="5">
        <f t="shared" ref="Q36:Z36" si="49">P36*0.02+P36</f>
        <v>28.56080521354852</v>
      </c>
      <c r="R36" s="5">
        <f t="shared" si="49"/>
        <v>29.13202131781949</v>
      </c>
      <c r="S36" s="5">
        <f t="shared" si="49"/>
        <v>29.714661744175878</v>
      </c>
      <c r="T36" s="5">
        <f t="shared" si="49"/>
        <v>30.308954979059397</v>
      </c>
      <c r="U36" s="5">
        <f t="shared" si="49"/>
        <v>30.915134078640584</v>
      </c>
      <c r="V36" s="5">
        <f t="shared" si="49"/>
        <v>31.533436760213394</v>
      </c>
      <c r="W36" s="5">
        <f t="shared" si="49"/>
        <v>32.164105495417665</v>
      </c>
      <c r="X36" s="5">
        <f t="shared" si="49"/>
        <v>32.807387605326021</v>
      </c>
      <c r="Y36" s="5">
        <f t="shared" si="49"/>
        <v>33.463535357432541</v>
      </c>
      <c r="Z36" s="5">
        <f t="shared" si="49"/>
        <v>34.132806064581189</v>
      </c>
    </row>
    <row r="37" spans="1:26" x14ac:dyDescent="0.25">
      <c r="A37" s="10" t="s">
        <v>49</v>
      </c>
      <c r="B37" s="4" t="s">
        <v>11</v>
      </c>
      <c r="C37" s="5">
        <f t="shared" ref="C37:M37" si="50">C36*8*256/12</f>
        <v>3843.4133333333334</v>
      </c>
      <c r="D37" s="5">
        <f t="shared" si="50"/>
        <v>3920.2815999999998</v>
      </c>
      <c r="E37" s="5">
        <f t="shared" si="50"/>
        <v>3998.6872319999998</v>
      </c>
      <c r="F37" s="5">
        <f t="shared" si="50"/>
        <v>4078.6609766399997</v>
      </c>
      <c r="G37" s="5">
        <f t="shared" si="50"/>
        <v>4160.2341961727998</v>
      </c>
      <c r="H37" s="5">
        <f t="shared" si="50"/>
        <v>4243.4388800962561</v>
      </c>
      <c r="I37" s="5">
        <f t="shared" si="50"/>
        <v>4328.3076576981812</v>
      </c>
      <c r="J37" s="5">
        <f t="shared" si="50"/>
        <v>4414.8738108521447</v>
      </c>
      <c r="K37" s="5">
        <f t="shared" si="50"/>
        <v>4503.1712870691872</v>
      </c>
      <c r="L37" s="5">
        <f t="shared" si="50"/>
        <v>4593.2347128105712</v>
      </c>
      <c r="M37" s="5">
        <f t="shared" si="50"/>
        <v>4685.099407066783</v>
      </c>
      <c r="N37" s="10" t="s">
        <v>49</v>
      </c>
      <c r="O37" s="4" t="s">
        <v>11</v>
      </c>
      <c r="P37" s="5">
        <f t="shared" ref="P37:Z37" si="51">P36*8*256/12</f>
        <v>4778.8013952081183</v>
      </c>
      <c r="Q37" s="5">
        <f t="shared" si="51"/>
        <v>4874.3774231122807</v>
      </c>
      <c r="R37" s="5">
        <f t="shared" si="51"/>
        <v>4971.864971574526</v>
      </c>
      <c r="S37" s="5">
        <f t="shared" si="51"/>
        <v>5071.3022710060168</v>
      </c>
      <c r="T37" s="5">
        <f t="shared" si="51"/>
        <v>5172.7283164261371</v>
      </c>
      <c r="U37" s="5">
        <f t="shared" si="51"/>
        <v>5276.1828827546597</v>
      </c>
      <c r="V37" s="5">
        <f t="shared" si="51"/>
        <v>5381.706540409753</v>
      </c>
      <c r="W37" s="5">
        <f t="shared" si="51"/>
        <v>5489.3406712179485</v>
      </c>
      <c r="X37" s="5">
        <f t="shared" si="51"/>
        <v>5599.1274846423075</v>
      </c>
      <c r="Y37" s="5">
        <f t="shared" si="51"/>
        <v>5711.1100343351536</v>
      </c>
      <c r="Z37" s="5">
        <f t="shared" si="51"/>
        <v>5825.3322350218559</v>
      </c>
    </row>
    <row r="38" spans="1:26" x14ac:dyDescent="0.25">
      <c r="A38" s="10"/>
      <c r="B38" s="4" t="s">
        <v>26</v>
      </c>
      <c r="C38" s="5">
        <f t="shared" ref="C38:M38" si="52">C36*8*256</f>
        <v>46120.959999999999</v>
      </c>
      <c r="D38" s="5">
        <f t="shared" si="52"/>
        <v>47043.379199999996</v>
      </c>
      <c r="E38" s="5">
        <f t="shared" si="52"/>
        <v>47984.246783999995</v>
      </c>
      <c r="F38" s="5">
        <f t="shared" si="52"/>
        <v>48943.931719679997</v>
      </c>
      <c r="G38" s="5">
        <f t="shared" si="52"/>
        <v>49922.810354073597</v>
      </c>
      <c r="H38" s="5">
        <f t="shared" si="52"/>
        <v>50921.266561155069</v>
      </c>
      <c r="I38" s="5">
        <f t="shared" si="52"/>
        <v>51939.69189237817</v>
      </c>
      <c r="J38" s="5">
        <f t="shared" si="52"/>
        <v>52978.485730225737</v>
      </c>
      <c r="K38" s="5">
        <f t="shared" si="52"/>
        <v>54038.05544483025</v>
      </c>
      <c r="L38" s="5">
        <f t="shared" si="52"/>
        <v>55118.816553726858</v>
      </c>
      <c r="M38" s="5">
        <f t="shared" si="52"/>
        <v>56221.192884801392</v>
      </c>
      <c r="N38" s="10"/>
      <c r="O38" s="4" t="s">
        <v>26</v>
      </c>
      <c r="P38" s="5">
        <f t="shared" ref="P38:Z38" si="53">P36*8*256</f>
        <v>57345.616742497419</v>
      </c>
      <c r="Q38" s="5">
        <f t="shared" si="53"/>
        <v>58492.529077347368</v>
      </c>
      <c r="R38" s="5">
        <f t="shared" si="53"/>
        <v>59662.379658894315</v>
      </c>
      <c r="S38" s="5">
        <f t="shared" si="53"/>
        <v>60855.627252072198</v>
      </c>
      <c r="T38" s="5">
        <f t="shared" si="53"/>
        <v>62072.739797113645</v>
      </c>
      <c r="U38" s="5">
        <f t="shared" si="53"/>
        <v>63314.194593055916</v>
      </c>
      <c r="V38" s="5">
        <f t="shared" si="53"/>
        <v>64580.478484917032</v>
      </c>
      <c r="W38" s="5">
        <f t="shared" si="53"/>
        <v>65872.088054615378</v>
      </c>
      <c r="X38" s="5">
        <f t="shared" si="53"/>
        <v>67189.52981570769</v>
      </c>
      <c r="Y38" s="5">
        <f t="shared" si="53"/>
        <v>68533.320412021843</v>
      </c>
      <c r="Z38" s="5">
        <f t="shared" si="53"/>
        <v>69903.986820262275</v>
      </c>
    </row>
    <row r="40" spans="1:26" x14ac:dyDescent="0.25">
      <c r="A40" s="4">
        <v>36</v>
      </c>
      <c r="B40" s="4" t="s">
        <v>25</v>
      </c>
      <c r="C40" s="14">
        <v>35.97</v>
      </c>
      <c r="D40" s="5">
        <f>C40*0.02+C40</f>
        <v>36.689399999999999</v>
      </c>
      <c r="E40" s="5">
        <f t="shared" ref="E40:L40" si="54">D40*0.02+D40</f>
        <v>37.423187999999996</v>
      </c>
      <c r="F40" s="5">
        <f t="shared" si="54"/>
        <v>38.171651759999996</v>
      </c>
      <c r="G40" s="5">
        <f t="shared" si="54"/>
        <v>38.935084795199998</v>
      </c>
      <c r="H40" s="5">
        <f t="shared" si="54"/>
        <v>39.713786491103996</v>
      </c>
      <c r="I40" s="5">
        <f t="shared" si="54"/>
        <v>40.508062220926078</v>
      </c>
      <c r="J40" s="5">
        <f t="shared" si="54"/>
        <v>41.318223465344602</v>
      </c>
      <c r="K40" s="5">
        <f t="shared" si="54"/>
        <v>42.144587934651497</v>
      </c>
      <c r="L40" s="5">
        <f t="shared" si="54"/>
        <v>42.987479693344525</v>
      </c>
      <c r="M40" s="5">
        <f>L40*0.02+L40</f>
        <v>43.847229287211412</v>
      </c>
      <c r="N40" s="4">
        <v>36</v>
      </c>
      <c r="O40" s="4" t="s">
        <v>25</v>
      </c>
      <c r="P40" s="5">
        <f>M40*0.02+M40</f>
        <v>44.724173872955639</v>
      </c>
      <c r="Q40" s="5">
        <f t="shared" ref="Q40:Z40" si="55">P40*0.02+P40</f>
        <v>45.61865735041475</v>
      </c>
      <c r="R40" s="5">
        <f t="shared" si="55"/>
        <v>46.531030497423046</v>
      </c>
      <c r="S40" s="5">
        <f t="shared" si="55"/>
        <v>47.461651107371509</v>
      </c>
      <c r="T40" s="5">
        <f t="shared" si="55"/>
        <v>48.410884129518941</v>
      </c>
      <c r="U40" s="5">
        <f t="shared" si="55"/>
        <v>49.379101812109319</v>
      </c>
      <c r="V40" s="5">
        <f t="shared" si="55"/>
        <v>50.366683848351506</v>
      </c>
      <c r="W40" s="12">
        <f t="shared" si="55"/>
        <v>51.374017525318536</v>
      </c>
      <c r="X40" s="12">
        <f t="shared" si="55"/>
        <v>52.401497875824909</v>
      </c>
      <c r="Y40" s="12">
        <f t="shared" si="55"/>
        <v>53.449527833341406</v>
      </c>
      <c r="Z40" s="12">
        <f t="shared" si="55"/>
        <v>54.518518390008232</v>
      </c>
    </row>
    <row r="41" spans="1:26" x14ac:dyDescent="0.25">
      <c r="A41" s="10" t="s">
        <v>50</v>
      </c>
      <c r="B41" s="4" t="s">
        <v>11</v>
      </c>
      <c r="C41" s="5">
        <f t="shared" ref="C41:M41" si="56">C40*8*256/12</f>
        <v>6138.88</v>
      </c>
      <c r="D41" s="5">
        <f t="shared" si="56"/>
        <v>6261.6575999999995</v>
      </c>
      <c r="E41" s="5">
        <f t="shared" si="56"/>
        <v>6386.8907519999993</v>
      </c>
      <c r="F41" s="5">
        <f t="shared" si="56"/>
        <v>6514.6285670399993</v>
      </c>
      <c r="G41" s="5">
        <f t="shared" si="56"/>
        <v>6644.9211383807997</v>
      </c>
      <c r="H41" s="5">
        <f t="shared" si="56"/>
        <v>6777.8195611484152</v>
      </c>
      <c r="I41" s="5">
        <f t="shared" si="56"/>
        <v>6913.3759523713843</v>
      </c>
      <c r="J41" s="5">
        <f t="shared" si="56"/>
        <v>7051.6434714188117</v>
      </c>
      <c r="K41" s="5">
        <f t="shared" si="56"/>
        <v>7192.6763408471888</v>
      </c>
      <c r="L41" s="5">
        <f t="shared" si="56"/>
        <v>7336.5298676641323</v>
      </c>
      <c r="M41" s="5">
        <f t="shared" si="56"/>
        <v>7483.2604650174144</v>
      </c>
      <c r="N41" s="10" t="s">
        <v>50</v>
      </c>
      <c r="O41" s="4" t="s">
        <v>11</v>
      </c>
      <c r="P41" s="5">
        <f t="shared" ref="P41:Z41" si="57">P40*8*256/12</f>
        <v>7632.9256743177621</v>
      </c>
      <c r="Q41" s="5">
        <f t="shared" si="57"/>
        <v>7785.5841878041174</v>
      </c>
      <c r="R41" s="5">
        <f t="shared" si="57"/>
        <v>7941.2958715601999</v>
      </c>
      <c r="S41" s="5">
        <f t="shared" si="57"/>
        <v>8100.1217889914042</v>
      </c>
      <c r="T41" s="5">
        <f t="shared" si="57"/>
        <v>8262.1242247712325</v>
      </c>
      <c r="U41" s="5">
        <f t="shared" si="57"/>
        <v>8427.3667092666565</v>
      </c>
      <c r="V41" s="5">
        <f t="shared" si="57"/>
        <v>8595.9140434519904</v>
      </c>
      <c r="W41" s="12">
        <f t="shared" si="57"/>
        <v>8767.8323243210307</v>
      </c>
      <c r="X41" s="12">
        <f t="shared" si="57"/>
        <v>8943.1889708074505</v>
      </c>
      <c r="Y41" s="12">
        <f t="shared" si="57"/>
        <v>9122.0527502236</v>
      </c>
      <c r="Z41" s="12">
        <f t="shared" si="57"/>
        <v>9304.4938052280722</v>
      </c>
    </row>
    <row r="42" spans="1:26" x14ac:dyDescent="0.25">
      <c r="A42" s="10"/>
      <c r="B42" s="4" t="s">
        <v>26</v>
      </c>
      <c r="C42" s="5">
        <f t="shared" ref="C42:M42" si="58">C40*8*256</f>
        <v>73666.559999999998</v>
      </c>
      <c r="D42" s="5">
        <f t="shared" si="58"/>
        <v>75139.891199999998</v>
      </c>
      <c r="E42" s="5">
        <f t="shared" si="58"/>
        <v>76642.689023999992</v>
      </c>
      <c r="F42" s="5">
        <f t="shared" si="58"/>
        <v>78175.542804479992</v>
      </c>
      <c r="G42" s="5">
        <f t="shared" si="58"/>
        <v>79739.053660569596</v>
      </c>
      <c r="H42" s="5">
        <f t="shared" si="58"/>
        <v>81333.834733780983</v>
      </c>
      <c r="I42" s="5">
        <f t="shared" si="58"/>
        <v>82960.511428456608</v>
      </c>
      <c r="J42" s="5">
        <f t="shared" si="58"/>
        <v>84619.721657025744</v>
      </c>
      <c r="K42" s="5">
        <f t="shared" si="58"/>
        <v>86312.116090166266</v>
      </c>
      <c r="L42" s="5">
        <f t="shared" si="58"/>
        <v>88038.358411969588</v>
      </c>
      <c r="M42" s="5">
        <f t="shared" si="58"/>
        <v>89799.125580208973</v>
      </c>
      <c r="N42" s="10"/>
      <c r="O42" s="4" t="s">
        <v>26</v>
      </c>
      <c r="P42" s="5">
        <f t="shared" ref="P42:Z42" si="59">P40*8*256</f>
        <v>91595.108091813148</v>
      </c>
      <c r="Q42" s="5">
        <f t="shared" si="59"/>
        <v>93427.010253649409</v>
      </c>
      <c r="R42" s="5">
        <f t="shared" si="59"/>
        <v>95295.550458722399</v>
      </c>
      <c r="S42" s="5">
        <f t="shared" si="59"/>
        <v>97201.46146789685</v>
      </c>
      <c r="T42" s="5">
        <f t="shared" si="59"/>
        <v>99145.490697254791</v>
      </c>
      <c r="U42" s="5">
        <f t="shared" si="59"/>
        <v>101128.40051119988</v>
      </c>
      <c r="V42" s="5">
        <f t="shared" si="59"/>
        <v>103150.96852142389</v>
      </c>
      <c r="W42" s="12">
        <f t="shared" si="59"/>
        <v>105213.98789185236</v>
      </c>
      <c r="X42" s="12">
        <f t="shared" si="59"/>
        <v>107318.26764968941</v>
      </c>
      <c r="Y42" s="12">
        <f t="shared" si="59"/>
        <v>109464.6330026832</v>
      </c>
      <c r="Z42" s="12">
        <f t="shared" si="59"/>
        <v>111653.92566273686</v>
      </c>
    </row>
    <row r="43" spans="1:26" x14ac:dyDescent="0.25">
      <c r="A43" s="13"/>
      <c r="N43" s="13"/>
    </row>
    <row r="44" spans="1:26" x14ac:dyDescent="0.25">
      <c r="A44" t="s">
        <v>37</v>
      </c>
      <c r="B44" s="17">
        <v>42736</v>
      </c>
      <c r="C44" s="15"/>
      <c r="F44" s="3" t="s">
        <v>61</v>
      </c>
      <c r="N44" s="3" t="s">
        <v>37</v>
      </c>
      <c r="O44" s="17">
        <v>42736</v>
      </c>
    </row>
  </sheetData>
  <pageMargins left="0.54979166666666668" right="0.7" top="0.75" bottom="0.75" header="0.3" footer="0.3"/>
  <pageSetup scale="91" fitToWidth="2" orientation="landscape" r:id="rId1"/>
  <headerFooter>
    <oddHeader>&amp;CFamily F.O.C.U.S.  Salary Schedule
Effective January 1, 2017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9"/>
  <sheetViews>
    <sheetView topLeftCell="A27" workbookViewId="0">
      <selection activeCell="Q56" sqref="Q56"/>
    </sheetView>
  </sheetViews>
  <sheetFormatPr defaultRowHeight="12.5" x14ac:dyDescent="0.25"/>
  <cols>
    <col min="2" max="2" width="10" bestFit="1" customWidth="1"/>
  </cols>
  <sheetData>
    <row r="1" spans="1:24" x14ac:dyDescent="0.25">
      <c r="A1" t="s">
        <v>27</v>
      </c>
    </row>
    <row r="3" spans="1:24" ht="13" x14ac:dyDescent="0.3">
      <c r="A3" s="6" t="s">
        <v>18</v>
      </c>
      <c r="B3" s="6"/>
      <c r="C3" s="7" t="s">
        <v>2</v>
      </c>
      <c r="D3" s="7" t="s">
        <v>1</v>
      </c>
      <c r="E3" s="7" t="s">
        <v>3</v>
      </c>
      <c r="F3" s="7" t="s">
        <v>12</v>
      </c>
      <c r="G3" s="7" t="s">
        <v>17</v>
      </c>
      <c r="H3" s="7" t="s">
        <v>4</v>
      </c>
      <c r="I3" s="7" t="s">
        <v>5</v>
      </c>
      <c r="J3" s="7" t="s">
        <v>7</v>
      </c>
      <c r="K3" s="7" t="s">
        <v>15</v>
      </c>
      <c r="L3" s="7" t="s">
        <v>16</v>
      </c>
      <c r="M3" s="7" t="s">
        <v>19</v>
      </c>
      <c r="N3" s="7" t="s">
        <v>6</v>
      </c>
      <c r="O3" s="7" t="s">
        <v>13</v>
      </c>
      <c r="P3" s="7" t="s">
        <v>20</v>
      </c>
      <c r="Q3" s="7" t="s">
        <v>21</v>
      </c>
      <c r="R3" s="1" t="s">
        <v>8</v>
      </c>
      <c r="S3" s="1" t="s">
        <v>14</v>
      </c>
      <c r="T3" s="1" t="s">
        <v>22</v>
      </c>
      <c r="U3" s="1" t="s">
        <v>23</v>
      </c>
      <c r="V3" s="1" t="s">
        <v>24</v>
      </c>
      <c r="W3" s="1" t="s">
        <v>29</v>
      </c>
      <c r="X3" s="1" t="s">
        <v>30</v>
      </c>
    </row>
    <row r="5" spans="1:24" ht="13" x14ac:dyDescent="0.3">
      <c r="A5" s="8">
        <v>27</v>
      </c>
      <c r="B5" s="4" t="s">
        <v>25</v>
      </c>
      <c r="C5" s="5">
        <v>10.62</v>
      </c>
      <c r="D5" s="5">
        <f>C5*0.02+C5</f>
        <v>10.8324</v>
      </c>
      <c r="E5" s="5">
        <f t="shared" ref="E5:V5" si="0">D5*0.02+D5</f>
        <v>11.049047999999999</v>
      </c>
      <c r="F5" s="5">
        <f t="shared" si="0"/>
        <v>11.270028959999999</v>
      </c>
      <c r="G5" s="5">
        <f t="shared" si="0"/>
        <v>11.4954295392</v>
      </c>
      <c r="H5" s="5">
        <f t="shared" si="0"/>
        <v>11.725338129983999</v>
      </c>
      <c r="I5" s="5">
        <f t="shared" si="0"/>
        <v>11.95984489258368</v>
      </c>
      <c r="J5" s="5">
        <f t="shared" si="0"/>
        <v>12.199041790435354</v>
      </c>
      <c r="K5" s="5">
        <f t="shared" si="0"/>
        <v>12.44302262624406</v>
      </c>
      <c r="L5" s="5">
        <f t="shared" si="0"/>
        <v>12.691883078768942</v>
      </c>
      <c r="M5" s="5">
        <f t="shared" si="0"/>
        <v>12.945720740344321</v>
      </c>
      <c r="N5" s="5">
        <f t="shared" si="0"/>
        <v>13.204635155151207</v>
      </c>
      <c r="O5" s="5">
        <f t="shared" si="0"/>
        <v>13.468727858254232</v>
      </c>
      <c r="P5" s="5">
        <f t="shared" si="0"/>
        <v>13.738102415419316</v>
      </c>
      <c r="Q5" s="5">
        <f t="shared" si="0"/>
        <v>14.012864463727702</v>
      </c>
      <c r="R5" s="5">
        <f t="shared" si="0"/>
        <v>14.293121753002255</v>
      </c>
      <c r="S5" s="5">
        <f t="shared" si="0"/>
        <v>14.5789841880623</v>
      </c>
      <c r="T5" s="5">
        <f t="shared" si="0"/>
        <v>14.870563871823546</v>
      </c>
      <c r="U5" s="5">
        <f t="shared" si="0"/>
        <v>15.167975149260016</v>
      </c>
      <c r="V5" s="5">
        <f t="shared" si="0"/>
        <v>15.471334652245217</v>
      </c>
      <c r="W5">
        <v>15.78</v>
      </c>
      <c r="X5" s="19">
        <v>16.100000000000001</v>
      </c>
    </row>
    <row r="6" spans="1:24" x14ac:dyDescent="0.25">
      <c r="A6" s="10" t="s">
        <v>55</v>
      </c>
      <c r="B6" s="13"/>
    </row>
    <row r="7" spans="1:24" x14ac:dyDescent="0.25">
      <c r="A7" s="20" t="s">
        <v>40</v>
      </c>
      <c r="B7" s="13"/>
    </row>
    <row r="8" spans="1:24" x14ac:dyDescent="0.25">
      <c r="A8" s="20" t="s">
        <v>56</v>
      </c>
      <c r="B8" s="13"/>
    </row>
    <row r="9" spans="1:24" ht="13" x14ac:dyDescent="0.3">
      <c r="A9" s="6">
        <v>28</v>
      </c>
      <c r="B9" s="4" t="s">
        <v>25</v>
      </c>
      <c r="C9" s="5">
        <v>11.57</v>
      </c>
      <c r="D9" s="5">
        <f>C9*0.02+C9</f>
        <v>11.801400000000001</v>
      </c>
      <c r="E9" s="5">
        <f t="shared" ref="E9:Q9" si="1">D9*0.02+D9</f>
        <v>12.037428</v>
      </c>
      <c r="F9" s="5">
        <f t="shared" si="1"/>
        <v>12.27817656</v>
      </c>
      <c r="G9" s="5">
        <f t="shared" si="1"/>
        <v>12.523740091200001</v>
      </c>
      <c r="H9" s="5">
        <f>G9*0.02+G9</f>
        <v>12.774214893024</v>
      </c>
      <c r="I9" s="5">
        <f t="shared" si="1"/>
        <v>13.029699190884481</v>
      </c>
      <c r="J9" s="5">
        <f t="shared" si="1"/>
        <v>13.290293174702171</v>
      </c>
      <c r="K9" s="5">
        <f t="shared" si="1"/>
        <v>13.556099038196214</v>
      </c>
      <c r="L9" s="5">
        <f t="shared" si="1"/>
        <v>13.827221018960138</v>
      </c>
      <c r="M9" s="5">
        <f t="shared" si="1"/>
        <v>14.103765439339341</v>
      </c>
      <c r="N9" s="5">
        <f t="shared" si="1"/>
        <v>14.385840748126128</v>
      </c>
      <c r="O9" s="5">
        <f t="shared" si="1"/>
        <v>14.67355756308865</v>
      </c>
      <c r="P9" s="5">
        <f t="shared" si="1"/>
        <v>14.967028714350423</v>
      </c>
      <c r="Q9" s="5">
        <f t="shared" si="1"/>
        <v>15.266369288637431</v>
      </c>
      <c r="R9" s="5">
        <f>Q9*0.02+Q9</f>
        <v>15.57169667441018</v>
      </c>
      <c r="S9" s="5">
        <f>R9*0.02+R9</f>
        <v>15.883130607898384</v>
      </c>
      <c r="T9" s="5">
        <f>S9*0.02+S9</f>
        <v>16.200793220056351</v>
      </c>
      <c r="U9" s="5">
        <f>T9*0.02+T9</f>
        <v>16.524809084457477</v>
      </c>
      <c r="V9" s="5">
        <f>U9*0.02+U9</f>
        <v>16.855305266146626</v>
      </c>
      <c r="W9">
        <v>17.190000000000001</v>
      </c>
      <c r="X9">
        <v>17.54</v>
      </c>
    </row>
    <row r="10" spans="1:24" x14ac:dyDescent="0.25">
      <c r="A10" s="13" t="s">
        <v>52</v>
      </c>
      <c r="B10" s="13"/>
    </row>
    <row r="11" spans="1:24" x14ac:dyDescent="0.25">
      <c r="A11" s="10" t="s">
        <v>57</v>
      </c>
      <c r="B11" s="13"/>
    </row>
    <row r="12" spans="1:24" x14ac:dyDescent="0.25">
      <c r="A12" s="13" t="s">
        <v>10</v>
      </c>
      <c r="B12" s="13"/>
    </row>
    <row r="13" spans="1:24" ht="13" x14ac:dyDescent="0.3">
      <c r="A13" s="6">
        <v>29</v>
      </c>
      <c r="B13" s="4" t="s">
        <v>25</v>
      </c>
      <c r="C13" s="5">
        <v>11.89</v>
      </c>
      <c r="D13" s="5">
        <f>C13*0.02+C13</f>
        <v>12.127800000000001</v>
      </c>
      <c r="E13" s="5">
        <f t="shared" ref="E13:Q13" si="2">D13*0.02+D13</f>
        <v>12.370356000000001</v>
      </c>
      <c r="F13" s="5">
        <f>E13*0.02+E13</f>
        <v>12.617763120000001</v>
      </c>
      <c r="G13" s="5">
        <f t="shared" si="2"/>
        <v>12.870118382400001</v>
      </c>
      <c r="H13" s="5">
        <f t="shared" si="2"/>
        <v>13.127520750048001</v>
      </c>
      <c r="I13" s="5">
        <f t="shared" si="2"/>
        <v>13.390071165048962</v>
      </c>
      <c r="J13" s="5">
        <f t="shared" si="2"/>
        <v>13.657872588349941</v>
      </c>
      <c r="K13" s="5">
        <f t="shared" si="2"/>
        <v>13.931030040116939</v>
      </c>
      <c r="L13" s="5">
        <f t="shared" si="2"/>
        <v>14.209650640919278</v>
      </c>
      <c r="M13" s="5">
        <f t="shared" si="2"/>
        <v>14.493843653737663</v>
      </c>
      <c r="N13" s="5">
        <f t="shared" si="2"/>
        <v>14.783720526812417</v>
      </c>
      <c r="O13" s="5">
        <f t="shared" si="2"/>
        <v>15.079394937348665</v>
      </c>
      <c r="P13" s="5">
        <f t="shared" si="2"/>
        <v>15.380982836095638</v>
      </c>
      <c r="Q13" s="5">
        <f t="shared" si="2"/>
        <v>15.688602492817552</v>
      </c>
      <c r="R13" s="5">
        <f>Q13*0.02+Q13</f>
        <v>16.002374542673902</v>
      </c>
      <c r="S13" s="5">
        <f>R13*0.02+R13</f>
        <v>16.322422033527381</v>
      </c>
      <c r="T13" s="5">
        <f>S13*0.02+S13</f>
        <v>16.648870474197928</v>
      </c>
      <c r="U13" s="5">
        <f>T13*0.02+T13</f>
        <v>16.981847883681887</v>
      </c>
      <c r="V13" s="5">
        <f>U13*0.02+U13</f>
        <v>17.321484841355524</v>
      </c>
      <c r="W13">
        <v>17.670000000000002</v>
      </c>
      <c r="X13">
        <v>18.02</v>
      </c>
    </row>
    <row r="14" spans="1:24" x14ac:dyDescent="0.25">
      <c r="A14" s="10" t="s">
        <v>33</v>
      </c>
    </row>
    <row r="15" spans="1:24" x14ac:dyDescent="0.25">
      <c r="A15" s="10" t="s">
        <v>35</v>
      </c>
    </row>
    <row r="16" spans="1:24" x14ac:dyDescent="0.25">
      <c r="A16" s="10"/>
    </row>
    <row r="17" spans="1:24" ht="13" x14ac:dyDescent="0.3">
      <c r="A17" s="6">
        <v>30</v>
      </c>
      <c r="B17" s="4" t="s">
        <v>25</v>
      </c>
      <c r="C17" s="5">
        <v>13.59</v>
      </c>
      <c r="D17" s="5">
        <f>C17*0.02+C17</f>
        <v>13.861800000000001</v>
      </c>
      <c r="E17" s="5">
        <f>D17*0.02+D17</f>
        <v>14.139036000000001</v>
      </c>
      <c r="F17" s="5">
        <f t="shared" ref="F17:Q17" si="3">E17*0.02+E17</f>
        <v>14.421816720000001</v>
      </c>
      <c r="G17" s="5">
        <f t="shared" si="3"/>
        <v>14.710253054400001</v>
      </c>
      <c r="H17" s="5">
        <f t="shared" si="3"/>
        <v>15.004458115488001</v>
      </c>
      <c r="I17" s="5">
        <f t="shared" si="3"/>
        <v>15.304547277797761</v>
      </c>
      <c r="J17" s="5">
        <f t="shared" si="3"/>
        <v>15.610638223353716</v>
      </c>
      <c r="K17" s="5">
        <f t="shared" si="3"/>
        <v>15.922850987820791</v>
      </c>
      <c r="L17" s="5">
        <f t="shared" si="3"/>
        <v>16.241308007577206</v>
      </c>
      <c r="M17" s="5">
        <f t="shared" si="3"/>
        <v>16.566134167728752</v>
      </c>
      <c r="N17" s="5">
        <f t="shared" si="3"/>
        <v>16.897456851083327</v>
      </c>
      <c r="O17" s="12">
        <f t="shared" si="3"/>
        <v>17.235405988104993</v>
      </c>
      <c r="P17" s="5">
        <f t="shared" si="3"/>
        <v>17.580114107867093</v>
      </c>
      <c r="Q17" s="5">
        <f t="shared" si="3"/>
        <v>17.931716390024434</v>
      </c>
      <c r="R17" s="5">
        <f>Q17*0.02+Q17</f>
        <v>18.290350717824921</v>
      </c>
      <c r="S17" s="5">
        <f>R17*0.02+R17</f>
        <v>18.65615773218142</v>
      </c>
      <c r="T17" s="5">
        <f>S17*0.02+S17</f>
        <v>19.029280886825049</v>
      </c>
      <c r="U17" s="5">
        <f>T17*0.02+T17</f>
        <v>19.409866504561549</v>
      </c>
      <c r="V17" s="5">
        <f>U17*0.02+U17</f>
        <v>19.79806383465278</v>
      </c>
      <c r="W17">
        <v>20.190000000000001</v>
      </c>
      <c r="X17">
        <v>20.6</v>
      </c>
    </row>
    <row r="18" spans="1:24" x14ac:dyDescent="0.25">
      <c r="A18" s="13" t="s">
        <v>51</v>
      </c>
    </row>
    <row r="19" spans="1:24" x14ac:dyDescent="0.25">
      <c r="A19" s="16" t="s">
        <v>31</v>
      </c>
    </row>
    <row r="21" spans="1:24" ht="13" x14ac:dyDescent="0.3">
      <c r="A21" s="6">
        <v>31</v>
      </c>
      <c r="B21" s="4" t="s">
        <v>25</v>
      </c>
      <c r="C21" s="5">
        <v>15.88</v>
      </c>
      <c r="D21" s="5">
        <f>C21*0.02+C21</f>
        <v>16.197600000000001</v>
      </c>
      <c r="E21" s="5">
        <f t="shared" ref="E21:Q21" si="4">D21*0.02+D21</f>
        <v>16.521552</v>
      </c>
      <c r="F21" s="5">
        <f t="shared" si="4"/>
        <v>16.85198304</v>
      </c>
      <c r="G21" s="5">
        <f t="shared" si="4"/>
        <v>17.189022700799999</v>
      </c>
      <c r="H21" s="5">
        <f t="shared" si="4"/>
        <v>17.532803154815998</v>
      </c>
      <c r="I21" s="5">
        <f t="shared" si="4"/>
        <v>17.883459217912318</v>
      </c>
      <c r="J21" s="5">
        <f t="shared" si="4"/>
        <v>18.241128402270565</v>
      </c>
      <c r="K21" s="5">
        <f t="shared" si="4"/>
        <v>18.605950970315977</v>
      </c>
      <c r="L21" s="5">
        <f t="shared" si="4"/>
        <v>18.978069989722297</v>
      </c>
      <c r="M21" s="5">
        <f t="shared" si="4"/>
        <v>19.357631389516744</v>
      </c>
      <c r="N21" s="5">
        <f t="shared" si="4"/>
        <v>19.744784017307079</v>
      </c>
      <c r="O21" s="5">
        <f t="shared" si="4"/>
        <v>20.139679697653222</v>
      </c>
      <c r="P21" s="5">
        <f t="shared" si="4"/>
        <v>20.542473291606285</v>
      </c>
      <c r="Q21" s="5">
        <f t="shared" si="4"/>
        <v>20.953322757438411</v>
      </c>
      <c r="R21" s="5">
        <f>Q21*0.02+Q21</f>
        <v>21.37238921258718</v>
      </c>
      <c r="S21" s="5">
        <f>R21*0.02+R21</f>
        <v>21.799836996838923</v>
      </c>
      <c r="T21" s="5">
        <f>S21*0.02+S21</f>
        <v>22.235833736775703</v>
      </c>
      <c r="U21" s="5">
        <f>T21*0.02+T21</f>
        <v>22.680550411511216</v>
      </c>
      <c r="V21" s="5">
        <f>U21*0.02+U21</f>
        <v>23.134161419741442</v>
      </c>
      <c r="W21">
        <v>23.31</v>
      </c>
      <c r="X21">
        <v>23.78</v>
      </c>
    </row>
    <row r="22" spans="1:24" x14ac:dyDescent="0.25">
      <c r="A22" s="13" t="s">
        <v>28</v>
      </c>
    </row>
    <row r="23" spans="1:24" x14ac:dyDescent="0.25">
      <c r="A23" s="20" t="s">
        <v>44</v>
      </c>
    </row>
    <row r="25" spans="1:24" ht="13" x14ac:dyDescent="0.3">
      <c r="A25" s="6">
        <v>32</v>
      </c>
      <c r="B25" s="4" t="s">
        <v>25</v>
      </c>
      <c r="C25" s="12">
        <v>16.920000000000002</v>
      </c>
      <c r="D25" s="5">
        <f>C25*0.02+C25</f>
        <v>17.258400000000002</v>
      </c>
      <c r="E25" s="5">
        <f t="shared" ref="E25:Q25" si="5">D25*0.02+D25</f>
        <v>17.603568000000003</v>
      </c>
      <c r="F25" s="5">
        <f t="shared" si="5"/>
        <v>17.955639360000003</v>
      </c>
      <c r="G25" s="5">
        <f t="shared" si="5"/>
        <v>18.314752147200004</v>
      </c>
      <c r="H25" s="5">
        <f t="shared" si="5"/>
        <v>18.681047190144003</v>
      </c>
      <c r="I25" s="5">
        <f t="shared" si="5"/>
        <v>19.054668133946883</v>
      </c>
      <c r="J25" s="5">
        <f t="shared" si="5"/>
        <v>19.435761496625823</v>
      </c>
      <c r="K25" s="5">
        <f t="shared" si="5"/>
        <v>19.824476726558338</v>
      </c>
      <c r="L25" s="5">
        <f t="shared" si="5"/>
        <v>20.220966261089504</v>
      </c>
      <c r="M25" s="5">
        <f t="shared" si="5"/>
        <v>20.625385586311296</v>
      </c>
      <c r="N25" s="5">
        <f t="shared" si="5"/>
        <v>21.03789329803752</v>
      </c>
      <c r="O25" s="5">
        <f t="shared" si="5"/>
        <v>21.458651163998272</v>
      </c>
      <c r="P25" s="5">
        <f t="shared" si="5"/>
        <v>21.887824187278238</v>
      </c>
      <c r="Q25" s="5">
        <f t="shared" si="5"/>
        <v>22.325580671023801</v>
      </c>
      <c r="R25" s="5">
        <f>Q25*0.02+Q25</f>
        <v>22.772092284444277</v>
      </c>
      <c r="S25" s="5">
        <f>R25*0.02+R25</f>
        <v>23.227534130133161</v>
      </c>
      <c r="T25" s="5">
        <f>S25*0.02+S25</f>
        <v>23.692084812735825</v>
      </c>
      <c r="U25" s="5">
        <f>T25*0.02+T25</f>
        <v>24.165926508990541</v>
      </c>
      <c r="V25" s="5">
        <f>U25*0.02+U25</f>
        <v>24.649245039170353</v>
      </c>
      <c r="W25">
        <v>25.14</v>
      </c>
      <c r="X25">
        <v>25.65</v>
      </c>
    </row>
    <row r="26" spans="1:24" x14ac:dyDescent="0.25">
      <c r="A26" s="16" t="s">
        <v>45</v>
      </c>
      <c r="B26" s="13"/>
    </row>
    <row r="27" spans="1:24" x14ac:dyDescent="0.25">
      <c r="A27" s="16" t="s">
        <v>36</v>
      </c>
      <c r="B27" s="13"/>
    </row>
    <row r="28" spans="1:24" x14ac:dyDescent="0.25">
      <c r="A28" s="13"/>
      <c r="B28" s="13"/>
    </row>
    <row r="29" spans="1:24" ht="13" x14ac:dyDescent="0.3">
      <c r="A29" s="6">
        <v>33</v>
      </c>
      <c r="B29" s="4" t="s">
        <v>25</v>
      </c>
      <c r="C29" s="5">
        <v>17.399999999999999</v>
      </c>
      <c r="D29" s="5">
        <f>C29*0.02+C29</f>
        <v>17.747999999999998</v>
      </c>
      <c r="E29" s="5">
        <f t="shared" ref="E29:V29" si="6">D29*0.02+D29</f>
        <v>18.102959999999996</v>
      </c>
      <c r="F29" s="5">
        <f t="shared" si="6"/>
        <v>18.465019199999997</v>
      </c>
      <c r="G29" s="5">
        <f t="shared" si="6"/>
        <v>18.834319583999996</v>
      </c>
      <c r="H29" s="5">
        <f t="shared" si="6"/>
        <v>19.211005975679996</v>
      </c>
      <c r="I29" s="5">
        <f t="shared" si="6"/>
        <v>19.595226095193595</v>
      </c>
      <c r="J29" s="5">
        <f t="shared" si="6"/>
        <v>19.987130617097467</v>
      </c>
      <c r="K29" s="5">
        <f t="shared" si="6"/>
        <v>20.386873229439416</v>
      </c>
      <c r="L29" s="5">
        <f t="shared" si="6"/>
        <v>20.794610694028204</v>
      </c>
      <c r="M29" s="5">
        <f t="shared" si="6"/>
        <v>21.210502907908769</v>
      </c>
      <c r="N29" s="5">
        <f t="shared" si="6"/>
        <v>21.634712966066942</v>
      </c>
      <c r="O29" s="5">
        <f t="shared" si="6"/>
        <v>22.06740722538828</v>
      </c>
      <c r="P29" s="5">
        <f t="shared" si="6"/>
        <v>22.508755369896047</v>
      </c>
      <c r="Q29" s="5">
        <f t="shared" si="6"/>
        <v>22.958930477293968</v>
      </c>
      <c r="R29" s="5">
        <f t="shared" si="6"/>
        <v>23.418109086839848</v>
      </c>
      <c r="S29" s="5">
        <f t="shared" si="6"/>
        <v>23.886471268576646</v>
      </c>
      <c r="T29" s="5">
        <f t="shared" si="6"/>
        <v>24.364200693948177</v>
      </c>
      <c r="U29" s="5">
        <f t="shared" si="6"/>
        <v>24.85148470782714</v>
      </c>
      <c r="V29" s="5">
        <f t="shared" si="6"/>
        <v>25.348514401983682</v>
      </c>
      <c r="W29">
        <v>25.77</v>
      </c>
      <c r="X29">
        <v>26.28</v>
      </c>
    </row>
    <row r="30" spans="1:24" x14ac:dyDescent="0.25">
      <c r="A30" s="20" t="s">
        <v>47</v>
      </c>
    </row>
    <row r="31" spans="1:24" x14ac:dyDescent="0.25">
      <c r="A31" s="10"/>
    </row>
    <row r="32" spans="1:24" x14ac:dyDescent="0.25">
      <c r="A32" s="10"/>
    </row>
    <row r="33" spans="1:24" ht="13" x14ac:dyDescent="0.3">
      <c r="A33" s="6">
        <v>34</v>
      </c>
      <c r="B33" s="4" t="s">
        <v>25</v>
      </c>
      <c r="C33" s="5">
        <v>18.309999999999999</v>
      </c>
      <c r="D33" s="5">
        <f>C33*0.02+C33</f>
        <v>18.676199999999998</v>
      </c>
      <c r="E33" s="5">
        <f>D33*0.02+D33</f>
        <v>19.049723999999998</v>
      </c>
      <c r="F33" s="5">
        <f>E33*0.02+E33</f>
        <v>19.430718479999996</v>
      </c>
      <c r="G33" s="5">
        <f t="shared" ref="G33:Q33" si="7">F33*0.02+F33</f>
        <v>19.819332849599995</v>
      </c>
      <c r="H33" s="5">
        <f t="shared" si="7"/>
        <v>20.215719506591995</v>
      </c>
      <c r="I33" s="5">
        <f t="shared" si="7"/>
        <v>20.620033896723836</v>
      </c>
      <c r="J33" s="5">
        <f t="shared" si="7"/>
        <v>21.032434574658314</v>
      </c>
      <c r="K33" s="5">
        <f t="shared" si="7"/>
        <v>21.453083266151481</v>
      </c>
      <c r="L33" s="5">
        <f t="shared" si="7"/>
        <v>21.88214493147451</v>
      </c>
      <c r="M33" s="5">
        <f t="shared" si="7"/>
        <v>22.319787830104001</v>
      </c>
      <c r="N33" s="5">
        <f t="shared" si="7"/>
        <v>22.766183586706081</v>
      </c>
      <c r="O33" s="5">
        <f t="shared" si="7"/>
        <v>23.221507258440202</v>
      </c>
      <c r="P33" s="5">
        <f t="shared" si="7"/>
        <v>23.685937403609007</v>
      </c>
      <c r="Q33" s="5">
        <f t="shared" si="7"/>
        <v>24.159656151681187</v>
      </c>
      <c r="R33" s="5">
        <f>Q33*0.02+Q33</f>
        <v>24.642849274714809</v>
      </c>
      <c r="S33" s="5">
        <f>R33*0.02+R33</f>
        <v>25.135706260209105</v>
      </c>
      <c r="T33" s="5">
        <f>S33*0.02+S33</f>
        <v>25.638420385413287</v>
      </c>
      <c r="U33" s="5">
        <f>T33*0.02+T33</f>
        <v>26.151188793121552</v>
      </c>
      <c r="V33" s="5">
        <f>U33*0.02+U33</f>
        <v>26.674212568983982</v>
      </c>
      <c r="W33">
        <v>27.15</v>
      </c>
      <c r="X33">
        <v>27.69</v>
      </c>
    </row>
    <row r="34" spans="1:24" x14ac:dyDescent="0.25">
      <c r="A34" s="20" t="s">
        <v>48</v>
      </c>
    </row>
    <row r="35" spans="1:24" x14ac:dyDescent="0.25">
      <c r="A35" s="20" t="s">
        <v>38</v>
      </c>
    </row>
    <row r="36" spans="1:24" x14ac:dyDescent="0.25">
      <c r="A36" s="10"/>
    </row>
    <row r="37" spans="1:24" x14ac:dyDescent="0.25">
      <c r="A37" s="4">
        <v>35</v>
      </c>
      <c r="B37" s="4" t="s">
        <v>25</v>
      </c>
      <c r="C37" s="5">
        <v>22.52</v>
      </c>
      <c r="D37" s="5">
        <f>C37*0.02+C37</f>
        <v>22.970399999999998</v>
      </c>
      <c r="E37" s="5">
        <f>D37*0.02+D37</f>
        <v>23.429807999999998</v>
      </c>
      <c r="F37" s="5">
        <f>E37*0.02+E37</f>
        <v>23.898404159999998</v>
      </c>
      <c r="G37" s="5">
        <f t="shared" ref="G37:V37" si="8">F37*0.02+F37</f>
        <v>24.376372243199999</v>
      </c>
      <c r="H37" s="5">
        <f t="shared" si="8"/>
        <v>24.863899688063999</v>
      </c>
      <c r="I37" s="5">
        <f t="shared" si="8"/>
        <v>25.361177681825279</v>
      </c>
      <c r="J37" s="5">
        <f t="shared" si="8"/>
        <v>25.868401235461786</v>
      </c>
      <c r="K37" s="5">
        <f t="shared" si="8"/>
        <v>26.385769260171021</v>
      </c>
      <c r="L37" s="5">
        <f t="shared" si="8"/>
        <v>26.913484645374442</v>
      </c>
      <c r="M37" s="5">
        <f t="shared" si="8"/>
        <v>27.45175433828193</v>
      </c>
      <c r="N37" s="5">
        <f t="shared" si="8"/>
        <v>28.000789425047568</v>
      </c>
      <c r="O37" s="5">
        <f t="shared" si="8"/>
        <v>28.56080521354852</v>
      </c>
      <c r="P37" s="5">
        <f t="shared" si="8"/>
        <v>29.13202131781949</v>
      </c>
      <c r="Q37" s="5">
        <f t="shared" si="8"/>
        <v>29.714661744175878</v>
      </c>
      <c r="R37" s="5">
        <f t="shared" si="8"/>
        <v>30.308954979059397</v>
      </c>
      <c r="S37" s="5">
        <f t="shared" si="8"/>
        <v>30.915134078640584</v>
      </c>
      <c r="T37" s="5">
        <f t="shared" si="8"/>
        <v>31.533436760213394</v>
      </c>
      <c r="U37" s="5">
        <f t="shared" si="8"/>
        <v>32.164105495417665</v>
      </c>
      <c r="V37" s="5">
        <f t="shared" si="8"/>
        <v>32.807387605326021</v>
      </c>
      <c r="W37">
        <v>33.520000000000003</v>
      </c>
      <c r="X37">
        <v>34.19</v>
      </c>
    </row>
    <row r="38" spans="1:24" x14ac:dyDescent="0.25">
      <c r="A38" s="20" t="s">
        <v>49</v>
      </c>
    </row>
    <row r="39" spans="1:24" x14ac:dyDescent="0.25">
      <c r="A39" s="10"/>
    </row>
    <row r="40" spans="1:24" x14ac:dyDescent="0.25">
      <c r="A40" s="10"/>
    </row>
    <row r="41" spans="1:24" x14ac:dyDescent="0.25">
      <c r="A41" s="4">
        <v>36</v>
      </c>
      <c r="B41" s="4" t="s">
        <v>25</v>
      </c>
      <c r="C41" s="14">
        <v>35.97</v>
      </c>
      <c r="D41" s="5">
        <f>C41*0.02+C41</f>
        <v>36.689399999999999</v>
      </c>
      <c r="E41" s="5">
        <f t="shared" ref="E41:V41" si="9">D41*0.02+D41</f>
        <v>37.423187999999996</v>
      </c>
      <c r="F41" s="5">
        <f t="shared" si="9"/>
        <v>38.171651759999996</v>
      </c>
      <c r="G41" s="5">
        <f t="shared" si="9"/>
        <v>38.935084795199998</v>
      </c>
      <c r="H41" s="5">
        <f t="shared" si="9"/>
        <v>39.713786491103996</v>
      </c>
      <c r="I41" s="5">
        <f t="shared" si="9"/>
        <v>40.508062220926078</v>
      </c>
      <c r="J41" s="5">
        <f t="shared" si="9"/>
        <v>41.318223465344602</v>
      </c>
      <c r="K41" s="5">
        <f t="shared" si="9"/>
        <v>42.144587934651497</v>
      </c>
      <c r="L41" s="5">
        <f t="shared" si="9"/>
        <v>42.987479693344525</v>
      </c>
      <c r="M41" s="5">
        <f t="shared" si="9"/>
        <v>43.847229287211412</v>
      </c>
      <c r="N41" s="5">
        <f t="shared" si="9"/>
        <v>44.724173872955639</v>
      </c>
      <c r="O41" s="5">
        <f t="shared" si="9"/>
        <v>45.61865735041475</v>
      </c>
      <c r="P41" s="5">
        <f t="shared" si="9"/>
        <v>46.531030497423046</v>
      </c>
      <c r="Q41" s="5">
        <f t="shared" si="9"/>
        <v>47.461651107371509</v>
      </c>
      <c r="R41" s="5">
        <f t="shared" si="9"/>
        <v>48.410884129518941</v>
      </c>
      <c r="S41" s="5">
        <f t="shared" si="9"/>
        <v>49.379101812109319</v>
      </c>
      <c r="T41" s="5">
        <f t="shared" si="9"/>
        <v>50.366683848351506</v>
      </c>
      <c r="U41" s="5">
        <f t="shared" si="9"/>
        <v>51.374017525318536</v>
      </c>
      <c r="V41" s="5">
        <f t="shared" si="9"/>
        <v>52.401497875824909</v>
      </c>
      <c r="W41">
        <v>53.45</v>
      </c>
      <c r="X41">
        <v>54.52</v>
      </c>
    </row>
    <row r="42" spans="1:24" x14ac:dyDescent="0.25">
      <c r="A42" s="20" t="s">
        <v>50</v>
      </c>
    </row>
    <row r="43" spans="1:24" x14ac:dyDescent="0.25">
      <c r="A43" s="10"/>
    </row>
    <row r="45" spans="1:24" ht="22.5" x14ac:dyDescent="0.45">
      <c r="G45" s="21" t="s">
        <v>59</v>
      </c>
    </row>
    <row r="46" spans="1:24" ht="15.5" x14ac:dyDescent="0.35">
      <c r="A46" s="23" t="s">
        <v>60</v>
      </c>
      <c r="B46" s="22">
        <v>42736</v>
      </c>
    </row>
    <row r="47" spans="1:24" x14ac:dyDescent="0.25">
      <c r="A47" s="3"/>
    </row>
    <row r="48" spans="1:24" x14ac:dyDescent="0.25">
      <c r="A48" s="3" t="s">
        <v>58</v>
      </c>
    </row>
    <row r="49" spans="1:1" x14ac:dyDescent="0.25">
      <c r="A49" s="3" t="s">
        <v>61</v>
      </c>
    </row>
  </sheetData>
  <pageMargins left="0.7" right="0.7" top="0.75" bottom="0.75" header="0.3" footer="0.3"/>
  <pageSetup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256 Day 2017</vt:lpstr>
      <vt:lpstr>Hourly Salary Schedule 2017</vt:lpstr>
      <vt:lpstr>Monthly</vt:lpstr>
    </vt:vector>
  </TitlesOfParts>
  <Company>Family FOCUS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Early Intervention</dc:creator>
  <cp:lastModifiedBy>Lucinda Tanner=Jewell</cp:lastModifiedBy>
  <cp:lastPrinted>2016-12-20T01:47:37Z</cp:lastPrinted>
  <dcterms:created xsi:type="dcterms:W3CDTF">2007-01-17T20:03:47Z</dcterms:created>
  <dcterms:modified xsi:type="dcterms:W3CDTF">2017-03-07T18:13:25Z</dcterms:modified>
</cp:coreProperties>
</file>